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SPORTS1\Users$\Jamie\My Documents\1 HO &amp; Meridian\3. Wholesale Clearouts\"/>
    </mc:Choice>
  </mc:AlternateContent>
  <bookViews>
    <workbookView xWindow="0" yWindow="0" windowWidth="19200" windowHeight="11595" tabRatio="686"/>
  </bookViews>
  <sheets>
    <sheet name="2014" sheetId="10" r:id="rId1"/>
    <sheet name="2013" sheetId="1" r:id="rId2"/>
    <sheet name="2012" sheetId="2" r:id="rId3"/>
    <sheet name="2011" sheetId="3" r:id="rId4"/>
    <sheet name="2010" sheetId="5" r:id="rId5"/>
  </sheets>
  <definedNames>
    <definedName name="_xlnm.Print_Area" localSheetId="4">'2010'!$A$1:$I$49</definedName>
    <definedName name="_xlnm.Print_Area" localSheetId="3">'2011'!$A$1:$I$31</definedName>
    <definedName name="_xlnm.Print_Area" localSheetId="1">'2013'!$A$1:$I$58</definedName>
    <definedName name="_xlnm.Print_Area" localSheetId="0">'2014'!$A$1:$I$56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0" l="1"/>
  <c r="F30" i="5" l="1"/>
  <c r="H30" i="5" s="1"/>
  <c r="F26" i="5"/>
  <c r="H26" i="5" s="1"/>
  <c r="F12" i="3"/>
  <c r="H12" i="3" s="1"/>
  <c r="F11" i="3"/>
  <c r="H11" i="3" s="1"/>
  <c r="F8" i="3"/>
  <c r="H8" i="3" s="1"/>
  <c r="F7" i="3"/>
  <c r="H7" i="3" s="1"/>
  <c r="F36" i="2"/>
  <c r="F35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0" i="2"/>
  <c r="F7" i="2"/>
  <c r="F58" i="1"/>
  <c r="F55" i="1"/>
  <c r="F52" i="1"/>
  <c r="F51" i="1"/>
  <c r="F50" i="1"/>
  <c r="F49" i="1"/>
  <c r="F48" i="1"/>
  <c r="F47" i="1"/>
  <c r="H47" i="1" s="1"/>
  <c r="F44" i="1"/>
  <c r="F41" i="1"/>
  <c r="F40" i="1"/>
  <c r="H40" i="1" s="1"/>
  <c r="F39" i="1"/>
  <c r="F38" i="1"/>
  <c r="F37" i="1"/>
  <c r="F36" i="1"/>
  <c r="F33" i="1"/>
  <c r="F32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H16" i="1" s="1"/>
  <c r="F15" i="1"/>
  <c r="F14" i="1"/>
  <c r="F13" i="1"/>
  <c r="F12" i="1"/>
  <c r="F9" i="1"/>
  <c r="F8" i="1"/>
  <c r="F7" i="1"/>
  <c r="F54" i="10"/>
  <c r="H54" i="10" s="1"/>
  <c r="F53" i="10"/>
  <c r="F52" i="10"/>
  <c r="F51" i="10"/>
  <c r="F50" i="10"/>
  <c r="F47" i="10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F38" i="10"/>
  <c r="F37" i="10"/>
  <c r="F36" i="10"/>
  <c r="F33" i="10"/>
  <c r="F32" i="10"/>
  <c r="F31" i="10"/>
  <c r="F30" i="10"/>
  <c r="F29" i="10"/>
  <c r="F28" i="10"/>
  <c r="F27" i="10"/>
  <c r="F26" i="10"/>
  <c r="H26" i="10" s="1"/>
  <c r="F23" i="10"/>
  <c r="F22" i="10"/>
  <c r="F19" i="10"/>
  <c r="F18" i="10"/>
  <c r="F17" i="10"/>
  <c r="F16" i="10"/>
  <c r="F15" i="10"/>
  <c r="F14" i="10"/>
  <c r="F13" i="10"/>
  <c r="F12" i="10"/>
  <c r="F11" i="10"/>
  <c r="F10" i="10"/>
  <c r="H10" i="10" s="1"/>
  <c r="F9" i="10"/>
  <c r="F8" i="10"/>
  <c r="F7" i="10"/>
  <c r="H53" i="10" l="1"/>
  <c r="H52" i="10"/>
  <c r="H47" i="10"/>
  <c r="H22" i="10"/>
  <c r="H23" i="10"/>
  <c r="H9" i="10"/>
  <c r="H33" i="1"/>
  <c r="H26" i="1"/>
  <c r="H25" i="1"/>
  <c r="H24" i="1"/>
  <c r="H23" i="1"/>
  <c r="H22" i="1"/>
  <c r="H21" i="1"/>
  <c r="H32" i="2"/>
  <c r="H31" i="2"/>
  <c r="H30" i="2"/>
  <c r="H29" i="2"/>
  <c r="H28" i="2"/>
  <c r="H27" i="2"/>
  <c r="H26" i="2"/>
  <c r="H25" i="2"/>
  <c r="F29" i="3"/>
  <c r="F28" i="3"/>
  <c r="F27" i="3"/>
  <c r="F26" i="3"/>
  <c r="F23" i="3"/>
  <c r="F22" i="3"/>
  <c r="F21" i="3"/>
  <c r="F20" i="3"/>
  <c r="F19" i="3"/>
  <c r="F18" i="3"/>
  <c r="F17" i="3"/>
  <c r="F16" i="3"/>
  <c r="F15" i="3"/>
  <c r="F10" i="3"/>
  <c r="F9" i="3"/>
  <c r="F47" i="5"/>
  <c r="F46" i="5"/>
  <c r="F43" i="5"/>
  <c r="F42" i="5"/>
  <c r="F41" i="5"/>
  <c r="F40" i="5"/>
  <c r="F37" i="5"/>
  <c r="F36" i="5"/>
  <c r="F35" i="5"/>
  <c r="F34" i="5"/>
  <c r="F33" i="5"/>
  <c r="F32" i="5"/>
  <c r="F31" i="5"/>
  <c r="F29" i="5"/>
  <c r="F28" i="5"/>
  <c r="F27" i="5"/>
  <c r="F25" i="5"/>
  <c r="F22" i="5"/>
  <c r="F19" i="5"/>
  <c r="F18" i="5"/>
  <c r="F17" i="5"/>
  <c r="F16" i="5"/>
  <c r="F15" i="5"/>
  <c r="F14" i="5"/>
  <c r="F13" i="5"/>
  <c r="F12" i="5"/>
  <c r="F11" i="5"/>
  <c r="F8" i="5"/>
  <c r="F7" i="5"/>
  <c r="H32" i="1" l="1"/>
  <c r="H24" i="2"/>
  <c r="H23" i="2"/>
  <c r="H22" i="2"/>
  <c r="H21" i="2"/>
  <c r="H20" i="2"/>
  <c r="H19" i="2"/>
  <c r="H18" i="2"/>
  <c r="H23" i="3"/>
  <c r="H22" i="3"/>
  <c r="H37" i="5"/>
  <c r="H36" i="5"/>
  <c r="H35" i="5"/>
  <c r="H34" i="5"/>
  <c r="H33" i="5"/>
  <c r="H32" i="5"/>
  <c r="H31" i="5"/>
  <c r="H29" i="5"/>
  <c r="H28" i="5"/>
  <c r="H27" i="5"/>
  <c r="H16" i="5"/>
  <c r="H15" i="5"/>
  <c r="H14" i="5"/>
  <c r="H13" i="5"/>
  <c r="H12" i="5"/>
  <c r="H19" i="5"/>
  <c r="H8" i="5"/>
  <c r="H7" i="5"/>
  <c r="H33" i="10" l="1"/>
  <c r="H16" i="10"/>
  <c r="H15" i="10"/>
  <c r="H14" i="10"/>
  <c r="H13" i="10"/>
  <c r="H12" i="10"/>
  <c r="H11" i="10"/>
  <c r="H43" i="5" l="1"/>
  <c r="H12" i="1"/>
  <c r="H29" i="3"/>
  <c r="H21" i="3"/>
  <c r="H47" i="5" l="1"/>
  <c r="H46" i="5"/>
  <c r="H42" i="5"/>
  <c r="H41" i="5"/>
  <c r="H40" i="5"/>
  <c r="H18" i="5"/>
  <c r="H17" i="5"/>
  <c r="H51" i="10" l="1"/>
  <c r="H50" i="10"/>
  <c r="H39" i="10"/>
  <c r="H38" i="10"/>
  <c r="H37" i="10"/>
  <c r="H36" i="10"/>
  <c r="H32" i="10"/>
  <c r="H31" i="10"/>
  <c r="H30" i="10"/>
  <c r="H29" i="10" l="1"/>
  <c r="H28" i="10"/>
  <c r="H27" i="10"/>
  <c r="H19" i="10"/>
  <c r="H18" i="10"/>
  <c r="H17" i="10"/>
  <c r="H8" i="10"/>
  <c r="H7" i="10"/>
  <c r="H25" i="5" l="1"/>
  <c r="H49" i="5" s="1"/>
  <c r="H22" i="5"/>
  <c r="H11" i="5"/>
  <c r="H28" i="3"/>
  <c r="H27" i="3"/>
  <c r="H26" i="3"/>
  <c r="H20" i="3"/>
  <c r="H19" i="3"/>
  <c r="H18" i="3"/>
  <c r="H17" i="3"/>
  <c r="H16" i="3"/>
  <c r="H15" i="3"/>
  <c r="H10" i="3"/>
  <c r="H9" i="3"/>
  <c r="H31" i="3" s="1"/>
  <c r="H36" i="2"/>
  <c r="H35" i="2"/>
  <c r="H17" i="2"/>
  <c r="H16" i="2"/>
  <c r="H15" i="2"/>
  <c r="H14" i="2"/>
  <c r="H13" i="2"/>
  <c r="H10" i="2"/>
  <c r="H7" i="2"/>
  <c r="H58" i="1"/>
  <c r="H55" i="1"/>
  <c r="H52" i="1"/>
  <c r="H51" i="1"/>
  <c r="H50" i="1"/>
  <c r="H49" i="1"/>
  <c r="H48" i="1"/>
  <c r="H44" i="1"/>
  <c r="H41" i="1"/>
  <c r="H39" i="1"/>
  <c r="H38" i="1"/>
  <c r="H37" i="1"/>
  <c r="H36" i="1"/>
  <c r="H29" i="1"/>
  <c r="H28" i="1"/>
  <c r="H27" i="1"/>
  <c r="H20" i="1"/>
  <c r="H19" i="1"/>
  <c r="H18" i="1"/>
  <c r="H17" i="1"/>
  <c r="H15" i="1"/>
  <c r="H14" i="1"/>
  <c r="H13" i="1"/>
  <c r="H9" i="1"/>
  <c r="H8" i="1"/>
  <c r="H7" i="1"/>
  <c r="H60" i="1" l="1"/>
  <c r="H38" i="2"/>
</calcChain>
</file>

<file path=xl/sharedStrings.xml><?xml version="1.0" encoding="utf-8"?>
<sst xmlns="http://schemas.openxmlformats.org/spreadsheetml/2006/main" count="411" uniqueCount="298">
  <si>
    <t>HO/Hyperlite/Byerly</t>
  </si>
  <si>
    <t>Item Number</t>
  </si>
  <si>
    <t>Item Description</t>
  </si>
  <si>
    <t>QTY On Hand</t>
  </si>
  <si>
    <t>Wholesale</t>
  </si>
  <si>
    <t>C/O</t>
  </si>
  <si>
    <t>Order</t>
  </si>
  <si>
    <t>Total</t>
  </si>
  <si>
    <t>Skis</t>
  </si>
  <si>
    <t>30000000</t>
  </si>
  <si>
    <t>62 Syndicate A3</t>
  </si>
  <si>
    <t>66 Syndicate A3</t>
  </si>
  <si>
    <t>65 Syndicate A3 ALT</t>
  </si>
  <si>
    <t>Wakeboards</t>
  </si>
  <si>
    <t>54 Byerly Conspiracy Wakeboard</t>
  </si>
  <si>
    <t>56 Byerly Conspiracy Wakeboard</t>
  </si>
  <si>
    <t>52 Byerly Monarch Wakeboard</t>
  </si>
  <si>
    <t>137 Process Wakeboard</t>
  </si>
  <si>
    <t>141 Process Wakeboard</t>
  </si>
  <si>
    <t>134 Franchise Wakeboard</t>
  </si>
  <si>
    <t>136 Clash Wakeboard</t>
  </si>
  <si>
    <t>141 Clash Wakeboard</t>
  </si>
  <si>
    <t>134 HL Union Wakeboard</t>
  </si>
  <si>
    <t>138 HL Union Wakeboard</t>
  </si>
  <si>
    <t>142 HL Union Wakeboard</t>
  </si>
  <si>
    <t>136 Webb Wakeboard</t>
  </si>
  <si>
    <t>140 Webb Wakeboard</t>
  </si>
  <si>
    <t>144 Webb Wakeboard</t>
  </si>
  <si>
    <t>53 AR-1 Wakeboard</t>
  </si>
  <si>
    <t>54 Byerly Jib Wakeboard</t>
  </si>
  <si>
    <t>56 Byerly Jib Wakeboard</t>
  </si>
  <si>
    <t>137 Syn Wakeboard</t>
  </si>
  <si>
    <t>Wake Bindings</t>
  </si>
  <si>
    <t>33911203</t>
  </si>
  <si>
    <t>Team Boot CT Pair 7/8</t>
  </si>
  <si>
    <t>Ski Bindings</t>
  </si>
  <si>
    <t>34001504</t>
  </si>
  <si>
    <t>Apex Ski Boot 8/9</t>
  </si>
  <si>
    <t>34001505</t>
  </si>
  <si>
    <t>Apex Ski Boot 10/11</t>
  </si>
  <si>
    <t>34001506</t>
  </si>
  <si>
    <t>Apex Ski Boot 12/13</t>
  </si>
  <si>
    <t>34001556</t>
  </si>
  <si>
    <t>Apex Rear Ski Boot 12/13</t>
  </si>
  <si>
    <t>34022502</t>
  </si>
  <si>
    <t>Basis Rear Boot 4-8</t>
  </si>
  <si>
    <t>34027502</t>
  </si>
  <si>
    <t>Women's Basis Rear Boot 4-8</t>
  </si>
  <si>
    <t>Apparel</t>
  </si>
  <si>
    <t>35802810</t>
  </si>
  <si>
    <t>HO New Era Syndicate Hat-7 3/8</t>
  </si>
  <si>
    <t>Vests</t>
  </si>
  <si>
    <t>36010704</t>
  </si>
  <si>
    <t>HL NCGA BT Tempo-M</t>
  </si>
  <si>
    <t>36010705</t>
  </si>
  <si>
    <t>HL NCGA BT Tempo-L</t>
  </si>
  <si>
    <t>36010706</t>
  </si>
  <si>
    <t>HL NCGA BT Tempo-XL</t>
  </si>
  <si>
    <t>36010707</t>
  </si>
  <si>
    <t>HL NCGA BT Tempo-XXL</t>
  </si>
  <si>
    <t>36010753</t>
  </si>
  <si>
    <t>HL NCGA Franchise -S</t>
  </si>
  <si>
    <t>Gloves</t>
  </si>
  <si>
    <t>Siren Glove-XXS</t>
  </si>
  <si>
    <t>36207105</t>
  </si>
  <si>
    <t>Esprit 3/4 Glove-L</t>
  </si>
  <si>
    <t>Bags/Tubes</t>
  </si>
  <si>
    <t>Ropes/Handles</t>
  </si>
  <si>
    <t>Hyperlite Team Film Rewritten</t>
  </si>
  <si>
    <t>65.5 Syndicate A2</t>
  </si>
  <si>
    <t>23130010</t>
  </si>
  <si>
    <t>136 Marek Nova Wakeboard</t>
  </si>
  <si>
    <t>23911003</t>
  </si>
  <si>
    <t>Byerly Boot-Pair-7/8</t>
  </si>
  <si>
    <t>23911004</t>
  </si>
  <si>
    <t>Byerly Boot-Pair-9</t>
  </si>
  <si>
    <t>23911005</t>
  </si>
  <si>
    <t>Byerly Boot-Pair-10</t>
  </si>
  <si>
    <t>23911006</t>
  </si>
  <si>
    <t>Byerly Boot-Pair-11</t>
  </si>
  <si>
    <t>23911007</t>
  </si>
  <si>
    <t>Byerly Boot-Pair-12/13</t>
  </si>
  <si>
    <t>23911203</t>
  </si>
  <si>
    <t>Byerly Onset Boot Pair-8/9</t>
  </si>
  <si>
    <t>23911207</t>
  </si>
  <si>
    <t>Byerly Onset Boot Pair-12/13</t>
  </si>
  <si>
    <t>Team Boot-Pair-8/9</t>
  </si>
  <si>
    <t>Team Boot Pair-12/13</t>
  </si>
  <si>
    <t>23911602</t>
  </si>
  <si>
    <t>Syn Boot-Pair-6/7</t>
  </si>
  <si>
    <t>Syn Boot-Pair-8</t>
  </si>
  <si>
    <t>23911604</t>
  </si>
  <si>
    <t>Syn Boot-Pair-9/10</t>
  </si>
  <si>
    <t>25802830</t>
  </si>
  <si>
    <t>HO New Era Syndicate Hat-7 3/4</t>
  </si>
  <si>
    <t>50% Off</t>
  </si>
  <si>
    <t>13090010</t>
  </si>
  <si>
    <t>137 Murray Nova Wakeboard</t>
  </si>
  <si>
    <t>13160010</t>
  </si>
  <si>
    <t>136 Marek Bio Wakeboard</t>
  </si>
  <si>
    <t>13913105</t>
  </si>
  <si>
    <t>13913106</t>
  </si>
  <si>
    <t>13913107</t>
  </si>
  <si>
    <t>13913207</t>
  </si>
  <si>
    <t>13913406</t>
  </si>
  <si>
    <t>Byerly Verdict Boot-XL</t>
  </si>
  <si>
    <t>13914106</t>
  </si>
  <si>
    <t>13919104</t>
  </si>
  <si>
    <t>14020012</t>
  </si>
  <si>
    <t>Alpha Rear Boot - Mini</t>
  </si>
  <si>
    <t>14020016</t>
  </si>
  <si>
    <t>Alpha Rear Boot -XL</t>
  </si>
  <si>
    <t>14025106</t>
  </si>
  <si>
    <t>Basis Rear Boot -XL</t>
  </si>
  <si>
    <t>60% Off</t>
  </si>
  <si>
    <t>00006000</t>
  </si>
  <si>
    <t>66.25 Syndicate A Blank W/Fin</t>
  </si>
  <si>
    <t>00060000</t>
  </si>
  <si>
    <t>66 Syndicate S-1 Blank W/Fin</t>
  </si>
  <si>
    <t>03000010</t>
  </si>
  <si>
    <t>137 Murray Nova Wakeboard-BWF</t>
  </si>
  <si>
    <t>03010010</t>
  </si>
  <si>
    <t>142 Murray Nova Wakeboard-BWF</t>
  </si>
  <si>
    <t>03040010</t>
  </si>
  <si>
    <t>136 Marek Nova Wkbd-BWF</t>
  </si>
  <si>
    <t>03050010</t>
  </si>
  <si>
    <t>141 Marek Nova Wkbd-BWF</t>
  </si>
  <si>
    <t>03440010</t>
  </si>
  <si>
    <t>137 Syn Wakeboard-BWF</t>
  </si>
  <si>
    <t>03911206</t>
  </si>
  <si>
    <t>Byerly BOA Boot-Pair-11</t>
  </si>
  <si>
    <t>03911207</t>
  </si>
  <si>
    <t>Byerly BOA Boot-Pair-12/13</t>
  </si>
  <si>
    <t>03912106</t>
  </si>
  <si>
    <t>Team Boot-Pair-11</t>
  </si>
  <si>
    <t>03912107</t>
  </si>
  <si>
    <t>Team Boot-Pair-12/13</t>
  </si>
  <si>
    <t>03914105</t>
  </si>
  <si>
    <t>Audio Boot-Pair-10</t>
  </si>
  <si>
    <t>03914107</t>
  </si>
  <si>
    <t>Audio Boot-Pair-12/13</t>
  </si>
  <si>
    <t>03919102</t>
  </si>
  <si>
    <t>03919103</t>
  </si>
  <si>
    <t>03919104</t>
  </si>
  <si>
    <t>04273710</t>
  </si>
  <si>
    <t>Adult HS Rts Comp Gray-Skin Pk</t>
  </si>
  <si>
    <t>04273800</t>
  </si>
  <si>
    <t>Child HS Toe Comp-Skin Pack</t>
  </si>
  <si>
    <t>04273810</t>
  </si>
  <si>
    <t>Child HS Rts Comp-Skin Pack</t>
  </si>
  <si>
    <t>06206001</t>
  </si>
  <si>
    <t>06207102</t>
  </si>
  <si>
    <t>Esprit 3/4 Glove-XS</t>
  </si>
  <si>
    <t>70% Off</t>
  </si>
  <si>
    <t>Fins</t>
  </si>
  <si>
    <t>HOS43N101530</t>
  </si>
  <si>
    <t>53 Byerly Blunt Wakeboard</t>
  </si>
  <si>
    <t>HOS43N102560</t>
  </si>
  <si>
    <t>HOS43N108138</t>
  </si>
  <si>
    <t>HOS43N109138</t>
  </si>
  <si>
    <t>138 Maiden Wakeboard</t>
  </si>
  <si>
    <t>HOS43N110140</t>
  </si>
  <si>
    <t>HOS43N110144</t>
  </si>
  <si>
    <t>HOS43N111540</t>
  </si>
  <si>
    <t>54 BP Wakeboard</t>
  </si>
  <si>
    <t>HOS43N113540</t>
  </si>
  <si>
    <t>HOS43N114136</t>
  </si>
  <si>
    <t>136 Milkcart Wakeboard</t>
  </si>
  <si>
    <t>HOS43N114141</t>
  </si>
  <si>
    <t>141 Milkcart Wakeboard</t>
  </si>
  <si>
    <t>HOS43N115135</t>
  </si>
  <si>
    <t>135 Franchise FLX Wakeboard</t>
  </si>
  <si>
    <t>HOS43N121137</t>
  </si>
  <si>
    <t>HOS43N303006</t>
  </si>
  <si>
    <t>HOS43N304004</t>
  </si>
  <si>
    <t>Apex Rear Ski Boot 8/9</t>
  </si>
  <si>
    <t>HOS43N304006</t>
  </si>
  <si>
    <t>HOS43N313005</t>
  </si>
  <si>
    <t>Couture Basis Fr Boot 8.5-12.5</t>
  </si>
  <si>
    <t>HOS43N519006</t>
  </si>
  <si>
    <t>HL Mens Hatch S/E Vest-XL</t>
  </si>
  <si>
    <t>HOS43N519007</t>
  </si>
  <si>
    <t>HL Mens Hatch S/E Vest-XXL</t>
  </si>
  <si>
    <t>HOS43N523007</t>
  </si>
  <si>
    <t>HL NCGA Franchise Mint -XXL</t>
  </si>
  <si>
    <t>HOS43N528006</t>
  </si>
  <si>
    <t>HL CCGA Ws Ambition Vest Pk-XL</t>
  </si>
  <si>
    <t>HOS43N628000</t>
  </si>
  <si>
    <t>Switch Tube</t>
  </si>
  <si>
    <t>HOS43N629000</t>
  </si>
  <si>
    <t>High Octane Tube</t>
  </si>
  <si>
    <t>13914104</t>
  </si>
  <si>
    <t>25802810</t>
  </si>
  <si>
    <t>30020000</t>
  </si>
  <si>
    <t>30110000</t>
  </si>
  <si>
    <t>33000010</t>
  </si>
  <si>
    <t>33020010</t>
  </si>
  <si>
    <t>33030010</t>
  </si>
  <si>
    <t>33040010</t>
  </si>
  <si>
    <t>33160010</t>
  </si>
  <si>
    <t>33170010</t>
  </si>
  <si>
    <t>33190010</t>
  </si>
  <si>
    <t>33220010</t>
  </si>
  <si>
    <t>33230010</t>
  </si>
  <si>
    <t>33240010</t>
  </si>
  <si>
    <t>33250010</t>
  </si>
  <si>
    <t>33260010</t>
  </si>
  <si>
    <t>33270010</t>
  </si>
  <si>
    <t>33280010</t>
  </si>
  <si>
    <t>33297010</t>
  </si>
  <si>
    <t>33300010</t>
  </si>
  <si>
    <t>33310010</t>
  </si>
  <si>
    <t>HOS43N113560</t>
  </si>
  <si>
    <t>03070010</t>
  </si>
  <si>
    <t>136 Marek BIO Wkbd-BWF</t>
  </si>
  <si>
    <t>03080010</t>
  </si>
  <si>
    <t>141 Marek BIO Wkbd-BWF</t>
  </si>
  <si>
    <t>03821010</t>
  </si>
  <si>
    <t>142 Clash Wakeboard-BWF</t>
  </si>
  <si>
    <t>03900211</t>
  </si>
  <si>
    <t>1.1 A Wing Fin</t>
  </si>
  <si>
    <t>03911104</t>
  </si>
  <si>
    <t>03912104</t>
  </si>
  <si>
    <t>Team Boot-Pair-9</t>
  </si>
  <si>
    <t>04273900</t>
  </si>
  <si>
    <t>Jr Trainer Toe Comp-Skin Pack</t>
  </si>
  <si>
    <t>Murray Boot-Pair-9</t>
  </si>
  <si>
    <t>2010 &amp; Earlier</t>
  </si>
  <si>
    <t>13913204</t>
  </si>
  <si>
    <t>Byerly Onset Boot Pair-9</t>
  </si>
  <si>
    <t>14230012</t>
  </si>
  <si>
    <t>Womens Luxe Rear Boot Mini</t>
  </si>
  <si>
    <t>20010000</t>
  </si>
  <si>
    <t>23910003</t>
  </si>
  <si>
    <t>The System Binding Blk-S/M</t>
  </si>
  <si>
    <t>23910053</t>
  </si>
  <si>
    <t>The System Binding White-S/M</t>
  </si>
  <si>
    <t>23910204</t>
  </si>
  <si>
    <t>23910205</t>
  </si>
  <si>
    <t>Murray Boot-Pair-10</t>
  </si>
  <si>
    <t>23910405</t>
  </si>
  <si>
    <t>Webb Boot Pair -10</t>
  </si>
  <si>
    <t>23910605</t>
  </si>
  <si>
    <t>Marek Boot-Pair-10</t>
  </si>
  <si>
    <t>23910606</t>
  </si>
  <si>
    <t>Marek Boot-Pair-11</t>
  </si>
  <si>
    <t>23910805</t>
  </si>
  <si>
    <t>AJ Boot Pair-10</t>
  </si>
  <si>
    <t>23910806</t>
  </si>
  <si>
    <t>AJ Boot Pair-11</t>
  </si>
  <si>
    <t>23913006</t>
  </si>
  <si>
    <t>Byerly Verdict Boot 10/14</t>
  </si>
  <si>
    <t>33910605</t>
  </si>
  <si>
    <t>Process Boot Pair 10</t>
  </si>
  <si>
    <t>38961200</t>
  </si>
  <si>
    <t>HOS43N211003</t>
  </si>
  <si>
    <t>Byerly Shift Boot CT Pr 7/8</t>
  </si>
  <si>
    <t>HOS43N306005</t>
  </si>
  <si>
    <t>Animal Boot 10/11</t>
  </si>
  <si>
    <t>HOS43N312003</t>
  </si>
  <si>
    <t>HOS43N312005</t>
  </si>
  <si>
    <t>Basis Rear Boot 10-15</t>
  </si>
  <si>
    <t>HOS43N521006</t>
  </si>
  <si>
    <t>HL NCGA JD Webb Orange-XL</t>
  </si>
  <si>
    <t>23911403</t>
  </si>
  <si>
    <t>Black Ice Tube</t>
  </si>
  <si>
    <t>HOS43N206100</t>
  </si>
  <si>
    <t>HOS43N606005</t>
  </si>
  <si>
    <t>Wmns World Cup Glove L</t>
  </si>
  <si>
    <t>HOS43N630000</t>
  </si>
  <si>
    <t>HOS43N648000</t>
  </si>
  <si>
    <t>2XS Tube</t>
  </si>
  <si>
    <t>HOS43N719002</t>
  </si>
  <si>
    <t>T Marek Chamois ARS 15 Handle</t>
  </si>
  <si>
    <t>HOS53N543003</t>
  </si>
  <si>
    <t>HL-Team Vest-Lime-S</t>
  </si>
  <si>
    <t>HOS53N543007</t>
  </si>
  <si>
    <t>HL-Team Vest-Lime-2XL</t>
  </si>
  <si>
    <t>HOS53N554005</t>
  </si>
  <si>
    <t>HL-Ladies Team Vest-L</t>
  </si>
  <si>
    <t>HOS53N555002</t>
  </si>
  <si>
    <t>HL-Wmns Profile Vest-XS</t>
  </si>
  <si>
    <t>2014/15</t>
  </si>
  <si>
    <t>33100010</t>
  </si>
  <si>
    <t>135 Marek Nova Wakeboard</t>
  </si>
  <si>
    <t>36010603</t>
  </si>
  <si>
    <t>HL NCGA Catalyst-S</t>
  </si>
  <si>
    <t>13020010</t>
  </si>
  <si>
    <t>13030010</t>
  </si>
  <si>
    <t>13440010</t>
  </si>
  <si>
    <t>13600010</t>
  </si>
  <si>
    <t>138 Vigilante E Core Wakeboard</t>
  </si>
  <si>
    <t>03120010</t>
  </si>
  <si>
    <t>55 Byerly Assault Wkbrd-Blank</t>
  </si>
  <si>
    <t>03911106</t>
  </si>
  <si>
    <t>03912105</t>
  </si>
  <si>
    <t>Team Boot-Pair-10</t>
  </si>
  <si>
    <t>Updated January 17th,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</si>
</sst>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4" fontId="0" fillId="0" borderId="0" xfId="0" applyNumberFormat="1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center"/>
    </xf>
    <xf numFmtId="0" fontId="0" fillId="0" borderId="0" xfId="0" quotePrefix="1" applyAlignment="1" applyProtection="1">
      <alignment horizontal="left"/>
    </xf>
    <xf numFmtId="0" fontId="0" fillId="0" borderId="0" xfId="0" quotePrefix="1" applyProtection="1"/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quotePrefix="1" applyNumberFormat="1" applyFill="1" applyAlignment="1" applyProtection="1">
      <alignment horizontal="left"/>
    </xf>
    <xf numFmtId="0" fontId="0" fillId="0" borderId="0" xfId="0" quotePrefix="1" applyFill="1" applyProtection="1"/>
    <xf numFmtId="0" fontId="1" fillId="0" borderId="1" xfId="0" applyNumberFormat="1" applyFont="1" applyFill="1" applyBorder="1" applyAlignment="1" applyProtection="1">
      <alignment horizontal="left"/>
    </xf>
    <xf numFmtId="0" fontId="0" fillId="0" borderId="1" xfId="0" quotePrefix="1" applyFill="1" applyBorder="1" applyProtection="1"/>
    <xf numFmtId="0" fontId="0" fillId="0" borderId="1" xfId="0" applyFill="1" applyBorder="1" applyAlignment="1" applyProtection="1">
      <alignment horizontal="center"/>
    </xf>
    <xf numFmtId="4" fontId="0" fillId="0" borderId="1" xfId="0" applyNumberFormat="1" applyFill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quotePrefix="1" applyFill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0" xfId="0" applyNumberFormat="1" applyFont="1" applyFill="1" applyAlignment="1" applyProtection="1">
      <alignment horizontal="center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Protection="1"/>
    <xf numFmtId="0" fontId="3" fillId="0" borderId="0" xfId="0" applyFont="1" applyAlignment="1" applyProtection="1">
      <alignment horizontal="center"/>
    </xf>
    <xf numFmtId="4" fontId="3" fillId="0" borderId="0" xfId="0" applyNumberFormat="1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1" xfId="0" applyFill="1" applyBorder="1" applyProtection="1"/>
    <xf numFmtId="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2" fillId="0" borderId="0" xfId="0" applyNumberFormat="1" applyFont="1" applyFill="1" applyProtection="1"/>
    <xf numFmtId="4" fontId="0" fillId="0" borderId="0" xfId="0" applyNumberFormat="1" applyFill="1" applyAlignment="1" applyProtection="1">
      <alignment horizontal="right"/>
    </xf>
    <xf numFmtId="4" fontId="1" fillId="0" borderId="1" xfId="0" applyNumberFormat="1" applyFont="1" applyFill="1" applyBorder="1" applyAlignment="1" applyProtection="1">
      <alignment horizontal="right"/>
    </xf>
    <xf numFmtId="4" fontId="0" fillId="0" borderId="0" xfId="0" applyNumberFormat="1" applyFill="1" applyProtection="1"/>
    <xf numFmtId="0" fontId="0" fillId="0" borderId="1" xfId="0" applyFill="1" applyBorder="1" applyAlignment="1" applyProtection="1">
      <alignment horizontal="right"/>
    </xf>
    <xf numFmtId="4" fontId="0" fillId="0" borderId="1" xfId="0" applyNumberFormat="1" applyFill="1" applyBorder="1" applyProtection="1"/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quotePrefix="1" applyFont="1" applyFill="1" applyBorder="1" applyProtection="1"/>
    <xf numFmtId="0" fontId="3" fillId="0" borderId="1" xfId="0" applyFont="1" applyFill="1" applyBorder="1" applyAlignment="1" applyProtection="1">
      <alignment horizontal="right"/>
    </xf>
    <xf numFmtId="4" fontId="3" fillId="0" borderId="1" xfId="0" applyNumberFormat="1" applyFont="1" applyFill="1" applyBorder="1" applyProtection="1"/>
    <xf numFmtId="0" fontId="3" fillId="0" borderId="1" xfId="0" applyFont="1" applyFill="1" applyBorder="1" applyProtection="1"/>
    <xf numFmtId="4" fontId="0" fillId="0" borderId="1" xfId="0" applyNumberFormat="1" applyBorder="1" applyProtection="1"/>
    <xf numFmtId="0" fontId="0" fillId="0" borderId="1" xfId="0" applyBorder="1" applyProtection="1"/>
    <xf numFmtId="0" fontId="0" fillId="0" borderId="0" xfId="0" quotePrefix="1" applyFill="1" applyBorder="1" applyAlignment="1" applyProtection="1">
      <alignment horizontal="left"/>
    </xf>
    <xf numFmtId="0" fontId="0" fillId="0" borderId="0" xfId="0" quotePrefix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zoomScaleNormal="100" workbookViewId="0">
      <selection activeCell="G7" sqref="G7"/>
    </sheetView>
  </sheetViews>
  <sheetFormatPr defaultRowHeight="15" x14ac:dyDescent="0.25"/>
  <cols>
    <col min="1" max="1" width="9.140625" style="1"/>
    <col min="2" max="2" width="15.42578125" style="5" customWidth="1"/>
    <col min="3" max="3" width="32" style="1" customWidth="1"/>
    <col min="4" max="4" width="14.28515625" style="17" customWidth="1"/>
    <col min="5" max="5" width="10.5703125" style="17" customWidth="1"/>
    <col min="6" max="6" width="8" style="17" customWidth="1"/>
    <col min="7" max="7" width="6.28515625" style="17" customWidth="1"/>
    <col min="8" max="8" width="9.85546875" style="17" customWidth="1"/>
    <col min="9" max="255" width="9.140625" style="1"/>
    <col min="256" max="256" width="15.42578125" style="1" customWidth="1"/>
    <col min="257" max="257" width="32" style="1" customWidth="1"/>
    <col min="258" max="258" width="14.28515625" style="1" customWidth="1"/>
    <col min="259" max="259" width="10.5703125" style="1" customWidth="1"/>
    <col min="260" max="260" width="8" style="1" customWidth="1"/>
    <col min="261" max="261" width="6.28515625" style="1" customWidth="1"/>
    <col min="262" max="262" width="9.85546875" style="1" customWidth="1"/>
    <col min="263" max="511" width="9.140625" style="1"/>
    <col min="512" max="512" width="15.42578125" style="1" customWidth="1"/>
    <col min="513" max="513" width="32" style="1" customWidth="1"/>
    <col min="514" max="514" width="14.28515625" style="1" customWidth="1"/>
    <col min="515" max="515" width="10.5703125" style="1" customWidth="1"/>
    <col min="516" max="516" width="8" style="1" customWidth="1"/>
    <col min="517" max="517" width="6.28515625" style="1" customWidth="1"/>
    <col min="518" max="518" width="9.85546875" style="1" customWidth="1"/>
    <col min="519" max="767" width="9.140625" style="1"/>
    <col min="768" max="768" width="15.42578125" style="1" customWidth="1"/>
    <col min="769" max="769" width="32" style="1" customWidth="1"/>
    <col min="770" max="770" width="14.28515625" style="1" customWidth="1"/>
    <col min="771" max="771" width="10.5703125" style="1" customWidth="1"/>
    <col min="772" max="772" width="8" style="1" customWidth="1"/>
    <col min="773" max="773" width="6.28515625" style="1" customWidth="1"/>
    <col min="774" max="774" width="9.85546875" style="1" customWidth="1"/>
    <col min="775" max="1023" width="9.140625" style="1"/>
    <col min="1024" max="1024" width="15.42578125" style="1" customWidth="1"/>
    <col min="1025" max="1025" width="32" style="1" customWidth="1"/>
    <col min="1026" max="1026" width="14.28515625" style="1" customWidth="1"/>
    <col min="1027" max="1027" width="10.5703125" style="1" customWidth="1"/>
    <col min="1028" max="1028" width="8" style="1" customWidth="1"/>
    <col min="1029" max="1029" width="6.28515625" style="1" customWidth="1"/>
    <col min="1030" max="1030" width="9.85546875" style="1" customWidth="1"/>
    <col min="1031" max="1279" width="9.140625" style="1"/>
    <col min="1280" max="1280" width="15.42578125" style="1" customWidth="1"/>
    <col min="1281" max="1281" width="32" style="1" customWidth="1"/>
    <col min="1282" max="1282" width="14.28515625" style="1" customWidth="1"/>
    <col min="1283" max="1283" width="10.5703125" style="1" customWidth="1"/>
    <col min="1284" max="1284" width="8" style="1" customWidth="1"/>
    <col min="1285" max="1285" width="6.28515625" style="1" customWidth="1"/>
    <col min="1286" max="1286" width="9.85546875" style="1" customWidth="1"/>
    <col min="1287" max="1535" width="9.140625" style="1"/>
    <col min="1536" max="1536" width="15.42578125" style="1" customWidth="1"/>
    <col min="1537" max="1537" width="32" style="1" customWidth="1"/>
    <col min="1538" max="1538" width="14.28515625" style="1" customWidth="1"/>
    <col min="1539" max="1539" width="10.5703125" style="1" customWidth="1"/>
    <col min="1540" max="1540" width="8" style="1" customWidth="1"/>
    <col min="1541" max="1541" width="6.28515625" style="1" customWidth="1"/>
    <col min="1542" max="1542" width="9.85546875" style="1" customWidth="1"/>
    <col min="1543" max="1791" width="9.140625" style="1"/>
    <col min="1792" max="1792" width="15.42578125" style="1" customWidth="1"/>
    <col min="1793" max="1793" width="32" style="1" customWidth="1"/>
    <col min="1794" max="1794" width="14.28515625" style="1" customWidth="1"/>
    <col min="1795" max="1795" width="10.5703125" style="1" customWidth="1"/>
    <col min="1796" max="1796" width="8" style="1" customWidth="1"/>
    <col min="1797" max="1797" width="6.28515625" style="1" customWidth="1"/>
    <col min="1798" max="1798" width="9.85546875" style="1" customWidth="1"/>
    <col min="1799" max="2047" width="9.140625" style="1"/>
    <col min="2048" max="2048" width="15.42578125" style="1" customWidth="1"/>
    <col min="2049" max="2049" width="32" style="1" customWidth="1"/>
    <col min="2050" max="2050" width="14.28515625" style="1" customWidth="1"/>
    <col min="2051" max="2051" width="10.5703125" style="1" customWidth="1"/>
    <col min="2052" max="2052" width="8" style="1" customWidth="1"/>
    <col min="2053" max="2053" width="6.28515625" style="1" customWidth="1"/>
    <col min="2054" max="2054" width="9.85546875" style="1" customWidth="1"/>
    <col min="2055" max="2303" width="9.140625" style="1"/>
    <col min="2304" max="2304" width="15.42578125" style="1" customWidth="1"/>
    <col min="2305" max="2305" width="32" style="1" customWidth="1"/>
    <col min="2306" max="2306" width="14.28515625" style="1" customWidth="1"/>
    <col min="2307" max="2307" width="10.5703125" style="1" customWidth="1"/>
    <col min="2308" max="2308" width="8" style="1" customWidth="1"/>
    <col min="2309" max="2309" width="6.28515625" style="1" customWidth="1"/>
    <col min="2310" max="2310" width="9.85546875" style="1" customWidth="1"/>
    <col min="2311" max="2559" width="9.140625" style="1"/>
    <col min="2560" max="2560" width="15.42578125" style="1" customWidth="1"/>
    <col min="2561" max="2561" width="32" style="1" customWidth="1"/>
    <col min="2562" max="2562" width="14.28515625" style="1" customWidth="1"/>
    <col min="2563" max="2563" width="10.5703125" style="1" customWidth="1"/>
    <col min="2564" max="2564" width="8" style="1" customWidth="1"/>
    <col min="2565" max="2565" width="6.28515625" style="1" customWidth="1"/>
    <col min="2566" max="2566" width="9.85546875" style="1" customWidth="1"/>
    <col min="2567" max="2815" width="9.140625" style="1"/>
    <col min="2816" max="2816" width="15.42578125" style="1" customWidth="1"/>
    <col min="2817" max="2817" width="32" style="1" customWidth="1"/>
    <col min="2818" max="2818" width="14.28515625" style="1" customWidth="1"/>
    <col min="2819" max="2819" width="10.5703125" style="1" customWidth="1"/>
    <col min="2820" max="2820" width="8" style="1" customWidth="1"/>
    <col min="2821" max="2821" width="6.28515625" style="1" customWidth="1"/>
    <col min="2822" max="2822" width="9.85546875" style="1" customWidth="1"/>
    <col min="2823" max="3071" width="9.140625" style="1"/>
    <col min="3072" max="3072" width="15.42578125" style="1" customWidth="1"/>
    <col min="3073" max="3073" width="32" style="1" customWidth="1"/>
    <col min="3074" max="3074" width="14.28515625" style="1" customWidth="1"/>
    <col min="3075" max="3075" width="10.5703125" style="1" customWidth="1"/>
    <col min="3076" max="3076" width="8" style="1" customWidth="1"/>
    <col min="3077" max="3077" width="6.28515625" style="1" customWidth="1"/>
    <col min="3078" max="3078" width="9.85546875" style="1" customWidth="1"/>
    <col min="3079" max="3327" width="9.140625" style="1"/>
    <col min="3328" max="3328" width="15.42578125" style="1" customWidth="1"/>
    <col min="3329" max="3329" width="32" style="1" customWidth="1"/>
    <col min="3330" max="3330" width="14.28515625" style="1" customWidth="1"/>
    <col min="3331" max="3331" width="10.5703125" style="1" customWidth="1"/>
    <col min="3332" max="3332" width="8" style="1" customWidth="1"/>
    <col min="3333" max="3333" width="6.28515625" style="1" customWidth="1"/>
    <col min="3334" max="3334" width="9.85546875" style="1" customWidth="1"/>
    <col min="3335" max="3583" width="9.140625" style="1"/>
    <col min="3584" max="3584" width="15.42578125" style="1" customWidth="1"/>
    <col min="3585" max="3585" width="32" style="1" customWidth="1"/>
    <col min="3586" max="3586" width="14.28515625" style="1" customWidth="1"/>
    <col min="3587" max="3587" width="10.5703125" style="1" customWidth="1"/>
    <col min="3588" max="3588" width="8" style="1" customWidth="1"/>
    <col min="3589" max="3589" width="6.28515625" style="1" customWidth="1"/>
    <col min="3590" max="3590" width="9.85546875" style="1" customWidth="1"/>
    <col min="3591" max="3839" width="9.140625" style="1"/>
    <col min="3840" max="3840" width="15.42578125" style="1" customWidth="1"/>
    <col min="3841" max="3841" width="32" style="1" customWidth="1"/>
    <col min="3842" max="3842" width="14.28515625" style="1" customWidth="1"/>
    <col min="3843" max="3843" width="10.5703125" style="1" customWidth="1"/>
    <col min="3844" max="3844" width="8" style="1" customWidth="1"/>
    <col min="3845" max="3845" width="6.28515625" style="1" customWidth="1"/>
    <col min="3846" max="3846" width="9.85546875" style="1" customWidth="1"/>
    <col min="3847" max="4095" width="9.140625" style="1"/>
    <col min="4096" max="4096" width="15.42578125" style="1" customWidth="1"/>
    <col min="4097" max="4097" width="32" style="1" customWidth="1"/>
    <col min="4098" max="4098" width="14.28515625" style="1" customWidth="1"/>
    <col min="4099" max="4099" width="10.5703125" style="1" customWidth="1"/>
    <col min="4100" max="4100" width="8" style="1" customWidth="1"/>
    <col min="4101" max="4101" width="6.28515625" style="1" customWidth="1"/>
    <col min="4102" max="4102" width="9.85546875" style="1" customWidth="1"/>
    <col min="4103" max="4351" width="9.140625" style="1"/>
    <col min="4352" max="4352" width="15.42578125" style="1" customWidth="1"/>
    <col min="4353" max="4353" width="32" style="1" customWidth="1"/>
    <col min="4354" max="4354" width="14.28515625" style="1" customWidth="1"/>
    <col min="4355" max="4355" width="10.5703125" style="1" customWidth="1"/>
    <col min="4356" max="4356" width="8" style="1" customWidth="1"/>
    <col min="4357" max="4357" width="6.28515625" style="1" customWidth="1"/>
    <col min="4358" max="4358" width="9.85546875" style="1" customWidth="1"/>
    <col min="4359" max="4607" width="9.140625" style="1"/>
    <col min="4608" max="4608" width="15.42578125" style="1" customWidth="1"/>
    <col min="4609" max="4609" width="32" style="1" customWidth="1"/>
    <col min="4610" max="4610" width="14.28515625" style="1" customWidth="1"/>
    <col min="4611" max="4611" width="10.5703125" style="1" customWidth="1"/>
    <col min="4612" max="4612" width="8" style="1" customWidth="1"/>
    <col min="4613" max="4613" width="6.28515625" style="1" customWidth="1"/>
    <col min="4614" max="4614" width="9.85546875" style="1" customWidth="1"/>
    <col min="4615" max="4863" width="9.140625" style="1"/>
    <col min="4864" max="4864" width="15.42578125" style="1" customWidth="1"/>
    <col min="4865" max="4865" width="32" style="1" customWidth="1"/>
    <col min="4866" max="4866" width="14.28515625" style="1" customWidth="1"/>
    <col min="4867" max="4867" width="10.5703125" style="1" customWidth="1"/>
    <col min="4868" max="4868" width="8" style="1" customWidth="1"/>
    <col min="4869" max="4869" width="6.28515625" style="1" customWidth="1"/>
    <col min="4870" max="4870" width="9.85546875" style="1" customWidth="1"/>
    <col min="4871" max="5119" width="9.140625" style="1"/>
    <col min="5120" max="5120" width="15.42578125" style="1" customWidth="1"/>
    <col min="5121" max="5121" width="32" style="1" customWidth="1"/>
    <col min="5122" max="5122" width="14.28515625" style="1" customWidth="1"/>
    <col min="5123" max="5123" width="10.5703125" style="1" customWidth="1"/>
    <col min="5124" max="5124" width="8" style="1" customWidth="1"/>
    <col min="5125" max="5125" width="6.28515625" style="1" customWidth="1"/>
    <col min="5126" max="5126" width="9.85546875" style="1" customWidth="1"/>
    <col min="5127" max="5375" width="9.140625" style="1"/>
    <col min="5376" max="5376" width="15.42578125" style="1" customWidth="1"/>
    <col min="5377" max="5377" width="32" style="1" customWidth="1"/>
    <col min="5378" max="5378" width="14.28515625" style="1" customWidth="1"/>
    <col min="5379" max="5379" width="10.5703125" style="1" customWidth="1"/>
    <col min="5380" max="5380" width="8" style="1" customWidth="1"/>
    <col min="5381" max="5381" width="6.28515625" style="1" customWidth="1"/>
    <col min="5382" max="5382" width="9.85546875" style="1" customWidth="1"/>
    <col min="5383" max="5631" width="9.140625" style="1"/>
    <col min="5632" max="5632" width="15.42578125" style="1" customWidth="1"/>
    <col min="5633" max="5633" width="32" style="1" customWidth="1"/>
    <col min="5634" max="5634" width="14.28515625" style="1" customWidth="1"/>
    <col min="5635" max="5635" width="10.5703125" style="1" customWidth="1"/>
    <col min="5636" max="5636" width="8" style="1" customWidth="1"/>
    <col min="5637" max="5637" width="6.28515625" style="1" customWidth="1"/>
    <col min="5638" max="5638" width="9.85546875" style="1" customWidth="1"/>
    <col min="5639" max="5887" width="9.140625" style="1"/>
    <col min="5888" max="5888" width="15.42578125" style="1" customWidth="1"/>
    <col min="5889" max="5889" width="32" style="1" customWidth="1"/>
    <col min="5890" max="5890" width="14.28515625" style="1" customWidth="1"/>
    <col min="5891" max="5891" width="10.5703125" style="1" customWidth="1"/>
    <col min="5892" max="5892" width="8" style="1" customWidth="1"/>
    <col min="5893" max="5893" width="6.28515625" style="1" customWidth="1"/>
    <col min="5894" max="5894" width="9.85546875" style="1" customWidth="1"/>
    <col min="5895" max="6143" width="9.140625" style="1"/>
    <col min="6144" max="6144" width="15.42578125" style="1" customWidth="1"/>
    <col min="6145" max="6145" width="32" style="1" customWidth="1"/>
    <col min="6146" max="6146" width="14.28515625" style="1" customWidth="1"/>
    <col min="6147" max="6147" width="10.5703125" style="1" customWidth="1"/>
    <col min="6148" max="6148" width="8" style="1" customWidth="1"/>
    <col min="6149" max="6149" width="6.28515625" style="1" customWidth="1"/>
    <col min="6150" max="6150" width="9.85546875" style="1" customWidth="1"/>
    <col min="6151" max="6399" width="9.140625" style="1"/>
    <col min="6400" max="6400" width="15.42578125" style="1" customWidth="1"/>
    <col min="6401" max="6401" width="32" style="1" customWidth="1"/>
    <col min="6402" max="6402" width="14.28515625" style="1" customWidth="1"/>
    <col min="6403" max="6403" width="10.5703125" style="1" customWidth="1"/>
    <col min="6404" max="6404" width="8" style="1" customWidth="1"/>
    <col min="6405" max="6405" width="6.28515625" style="1" customWidth="1"/>
    <col min="6406" max="6406" width="9.85546875" style="1" customWidth="1"/>
    <col min="6407" max="6655" width="9.140625" style="1"/>
    <col min="6656" max="6656" width="15.42578125" style="1" customWidth="1"/>
    <col min="6657" max="6657" width="32" style="1" customWidth="1"/>
    <col min="6658" max="6658" width="14.28515625" style="1" customWidth="1"/>
    <col min="6659" max="6659" width="10.5703125" style="1" customWidth="1"/>
    <col min="6660" max="6660" width="8" style="1" customWidth="1"/>
    <col min="6661" max="6661" width="6.28515625" style="1" customWidth="1"/>
    <col min="6662" max="6662" width="9.85546875" style="1" customWidth="1"/>
    <col min="6663" max="6911" width="9.140625" style="1"/>
    <col min="6912" max="6912" width="15.42578125" style="1" customWidth="1"/>
    <col min="6913" max="6913" width="32" style="1" customWidth="1"/>
    <col min="6914" max="6914" width="14.28515625" style="1" customWidth="1"/>
    <col min="6915" max="6915" width="10.5703125" style="1" customWidth="1"/>
    <col min="6916" max="6916" width="8" style="1" customWidth="1"/>
    <col min="6917" max="6917" width="6.28515625" style="1" customWidth="1"/>
    <col min="6918" max="6918" width="9.85546875" style="1" customWidth="1"/>
    <col min="6919" max="7167" width="9.140625" style="1"/>
    <col min="7168" max="7168" width="15.42578125" style="1" customWidth="1"/>
    <col min="7169" max="7169" width="32" style="1" customWidth="1"/>
    <col min="7170" max="7170" width="14.28515625" style="1" customWidth="1"/>
    <col min="7171" max="7171" width="10.5703125" style="1" customWidth="1"/>
    <col min="7172" max="7172" width="8" style="1" customWidth="1"/>
    <col min="7173" max="7173" width="6.28515625" style="1" customWidth="1"/>
    <col min="7174" max="7174" width="9.85546875" style="1" customWidth="1"/>
    <col min="7175" max="7423" width="9.140625" style="1"/>
    <col min="7424" max="7424" width="15.42578125" style="1" customWidth="1"/>
    <col min="7425" max="7425" width="32" style="1" customWidth="1"/>
    <col min="7426" max="7426" width="14.28515625" style="1" customWidth="1"/>
    <col min="7427" max="7427" width="10.5703125" style="1" customWidth="1"/>
    <col min="7428" max="7428" width="8" style="1" customWidth="1"/>
    <col min="7429" max="7429" width="6.28515625" style="1" customWidth="1"/>
    <col min="7430" max="7430" width="9.85546875" style="1" customWidth="1"/>
    <col min="7431" max="7679" width="9.140625" style="1"/>
    <col min="7680" max="7680" width="15.42578125" style="1" customWidth="1"/>
    <col min="7681" max="7681" width="32" style="1" customWidth="1"/>
    <col min="7682" max="7682" width="14.28515625" style="1" customWidth="1"/>
    <col min="7683" max="7683" width="10.5703125" style="1" customWidth="1"/>
    <col min="7684" max="7684" width="8" style="1" customWidth="1"/>
    <col min="7685" max="7685" width="6.28515625" style="1" customWidth="1"/>
    <col min="7686" max="7686" width="9.85546875" style="1" customWidth="1"/>
    <col min="7687" max="7935" width="9.140625" style="1"/>
    <col min="7936" max="7936" width="15.42578125" style="1" customWidth="1"/>
    <col min="7937" max="7937" width="32" style="1" customWidth="1"/>
    <col min="7938" max="7938" width="14.28515625" style="1" customWidth="1"/>
    <col min="7939" max="7939" width="10.5703125" style="1" customWidth="1"/>
    <col min="7940" max="7940" width="8" style="1" customWidth="1"/>
    <col min="7941" max="7941" width="6.28515625" style="1" customWidth="1"/>
    <col min="7942" max="7942" width="9.85546875" style="1" customWidth="1"/>
    <col min="7943" max="8191" width="9.140625" style="1"/>
    <col min="8192" max="8192" width="15.42578125" style="1" customWidth="1"/>
    <col min="8193" max="8193" width="32" style="1" customWidth="1"/>
    <col min="8194" max="8194" width="14.28515625" style="1" customWidth="1"/>
    <col min="8195" max="8195" width="10.5703125" style="1" customWidth="1"/>
    <col min="8196" max="8196" width="8" style="1" customWidth="1"/>
    <col min="8197" max="8197" width="6.28515625" style="1" customWidth="1"/>
    <col min="8198" max="8198" width="9.85546875" style="1" customWidth="1"/>
    <col min="8199" max="8447" width="9.140625" style="1"/>
    <col min="8448" max="8448" width="15.42578125" style="1" customWidth="1"/>
    <col min="8449" max="8449" width="32" style="1" customWidth="1"/>
    <col min="8450" max="8450" width="14.28515625" style="1" customWidth="1"/>
    <col min="8451" max="8451" width="10.5703125" style="1" customWidth="1"/>
    <col min="8452" max="8452" width="8" style="1" customWidth="1"/>
    <col min="8453" max="8453" width="6.28515625" style="1" customWidth="1"/>
    <col min="8454" max="8454" width="9.85546875" style="1" customWidth="1"/>
    <col min="8455" max="8703" width="9.140625" style="1"/>
    <col min="8704" max="8704" width="15.42578125" style="1" customWidth="1"/>
    <col min="8705" max="8705" width="32" style="1" customWidth="1"/>
    <col min="8706" max="8706" width="14.28515625" style="1" customWidth="1"/>
    <col min="8707" max="8707" width="10.5703125" style="1" customWidth="1"/>
    <col min="8708" max="8708" width="8" style="1" customWidth="1"/>
    <col min="8709" max="8709" width="6.28515625" style="1" customWidth="1"/>
    <col min="8710" max="8710" width="9.85546875" style="1" customWidth="1"/>
    <col min="8711" max="8959" width="9.140625" style="1"/>
    <col min="8960" max="8960" width="15.42578125" style="1" customWidth="1"/>
    <col min="8961" max="8961" width="32" style="1" customWidth="1"/>
    <col min="8962" max="8962" width="14.28515625" style="1" customWidth="1"/>
    <col min="8963" max="8963" width="10.5703125" style="1" customWidth="1"/>
    <col min="8964" max="8964" width="8" style="1" customWidth="1"/>
    <col min="8965" max="8965" width="6.28515625" style="1" customWidth="1"/>
    <col min="8966" max="8966" width="9.85546875" style="1" customWidth="1"/>
    <col min="8967" max="9215" width="9.140625" style="1"/>
    <col min="9216" max="9216" width="15.42578125" style="1" customWidth="1"/>
    <col min="9217" max="9217" width="32" style="1" customWidth="1"/>
    <col min="9218" max="9218" width="14.28515625" style="1" customWidth="1"/>
    <col min="9219" max="9219" width="10.5703125" style="1" customWidth="1"/>
    <col min="9220" max="9220" width="8" style="1" customWidth="1"/>
    <col min="9221" max="9221" width="6.28515625" style="1" customWidth="1"/>
    <col min="9222" max="9222" width="9.85546875" style="1" customWidth="1"/>
    <col min="9223" max="9471" width="9.140625" style="1"/>
    <col min="9472" max="9472" width="15.42578125" style="1" customWidth="1"/>
    <col min="9473" max="9473" width="32" style="1" customWidth="1"/>
    <col min="9474" max="9474" width="14.28515625" style="1" customWidth="1"/>
    <col min="9475" max="9475" width="10.5703125" style="1" customWidth="1"/>
    <col min="9476" max="9476" width="8" style="1" customWidth="1"/>
    <col min="9477" max="9477" width="6.28515625" style="1" customWidth="1"/>
    <col min="9478" max="9478" width="9.85546875" style="1" customWidth="1"/>
    <col min="9479" max="9727" width="9.140625" style="1"/>
    <col min="9728" max="9728" width="15.42578125" style="1" customWidth="1"/>
    <col min="9729" max="9729" width="32" style="1" customWidth="1"/>
    <col min="9730" max="9730" width="14.28515625" style="1" customWidth="1"/>
    <col min="9731" max="9731" width="10.5703125" style="1" customWidth="1"/>
    <col min="9732" max="9732" width="8" style="1" customWidth="1"/>
    <col min="9733" max="9733" width="6.28515625" style="1" customWidth="1"/>
    <col min="9734" max="9734" width="9.85546875" style="1" customWidth="1"/>
    <col min="9735" max="9983" width="9.140625" style="1"/>
    <col min="9984" max="9984" width="15.42578125" style="1" customWidth="1"/>
    <col min="9985" max="9985" width="32" style="1" customWidth="1"/>
    <col min="9986" max="9986" width="14.28515625" style="1" customWidth="1"/>
    <col min="9987" max="9987" width="10.5703125" style="1" customWidth="1"/>
    <col min="9988" max="9988" width="8" style="1" customWidth="1"/>
    <col min="9989" max="9989" width="6.28515625" style="1" customWidth="1"/>
    <col min="9990" max="9990" width="9.85546875" style="1" customWidth="1"/>
    <col min="9991" max="10239" width="9.140625" style="1"/>
    <col min="10240" max="10240" width="15.42578125" style="1" customWidth="1"/>
    <col min="10241" max="10241" width="32" style="1" customWidth="1"/>
    <col min="10242" max="10242" width="14.28515625" style="1" customWidth="1"/>
    <col min="10243" max="10243" width="10.5703125" style="1" customWidth="1"/>
    <col min="10244" max="10244" width="8" style="1" customWidth="1"/>
    <col min="10245" max="10245" width="6.28515625" style="1" customWidth="1"/>
    <col min="10246" max="10246" width="9.85546875" style="1" customWidth="1"/>
    <col min="10247" max="10495" width="9.140625" style="1"/>
    <col min="10496" max="10496" width="15.42578125" style="1" customWidth="1"/>
    <col min="10497" max="10497" width="32" style="1" customWidth="1"/>
    <col min="10498" max="10498" width="14.28515625" style="1" customWidth="1"/>
    <col min="10499" max="10499" width="10.5703125" style="1" customWidth="1"/>
    <col min="10500" max="10500" width="8" style="1" customWidth="1"/>
    <col min="10501" max="10501" width="6.28515625" style="1" customWidth="1"/>
    <col min="10502" max="10502" width="9.85546875" style="1" customWidth="1"/>
    <col min="10503" max="10751" width="9.140625" style="1"/>
    <col min="10752" max="10752" width="15.42578125" style="1" customWidth="1"/>
    <col min="10753" max="10753" width="32" style="1" customWidth="1"/>
    <col min="10754" max="10754" width="14.28515625" style="1" customWidth="1"/>
    <col min="10755" max="10755" width="10.5703125" style="1" customWidth="1"/>
    <col min="10756" max="10756" width="8" style="1" customWidth="1"/>
    <col min="10757" max="10757" width="6.28515625" style="1" customWidth="1"/>
    <col min="10758" max="10758" width="9.85546875" style="1" customWidth="1"/>
    <col min="10759" max="11007" width="9.140625" style="1"/>
    <col min="11008" max="11008" width="15.42578125" style="1" customWidth="1"/>
    <col min="11009" max="11009" width="32" style="1" customWidth="1"/>
    <col min="11010" max="11010" width="14.28515625" style="1" customWidth="1"/>
    <col min="11011" max="11011" width="10.5703125" style="1" customWidth="1"/>
    <col min="11012" max="11012" width="8" style="1" customWidth="1"/>
    <col min="11013" max="11013" width="6.28515625" style="1" customWidth="1"/>
    <col min="11014" max="11014" width="9.85546875" style="1" customWidth="1"/>
    <col min="11015" max="11263" width="9.140625" style="1"/>
    <col min="11264" max="11264" width="15.42578125" style="1" customWidth="1"/>
    <col min="11265" max="11265" width="32" style="1" customWidth="1"/>
    <col min="11266" max="11266" width="14.28515625" style="1" customWidth="1"/>
    <col min="11267" max="11267" width="10.5703125" style="1" customWidth="1"/>
    <col min="11268" max="11268" width="8" style="1" customWidth="1"/>
    <col min="11269" max="11269" width="6.28515625" style="1" customWidth="1"/>
    <col min="11270" max="11270" width="9.85546875" style="1" customWidth="1"/>
    <col min="11271" max="11519" width="9.140625" style="1"/>
    <col min="11520" max="11520" width="15.42578125" style="1" customWidth="1"/>
    <col min="11521" max="11521" width="32" style="1" customWidth="1"/>
    <col min="11522" max="11522" width="14.28515625" style="1" customWidth="1"/>
    <col min="11523" max="11523" width="10.5703125" style="1" customWidth="1"/>
    <col min="11524" max="11524" width="8" style="1" customWidth="1"/>
    <col min="11525" max="11525" width="6.28515625" style="1" customWidth="1"/>
    <col min="11526" max="11526" width="9.85546875" style="1" customWidth="1"/>
    <col min="11527" max="11775" width="9.140625" style="1"/>
    <col min="11776" max="11776" width="15.42578125" style="1" customWidth="1"/>
    <col min="11777" max="11777" width="32" style="1" customWidth="1"/>
    <col min="11778" max="11778" width="14.28515625" style="1" customWidth="1"/>
    <col min="11779" max="11779" width="10.5703125" style="1" customWidth="1"/>
    <col min="11780" max="11780" width="8" style="1" customWidth="1"/>
    <col min="11781" max="11781" width="6.28515625" style="1" customWidth="1"/>
    <col min="11782" max="11782" width="9.85546875" style="1" customWidth="1"/>
    <col min="11783" max="12031" width="9.140625" style="1"/>
    <col min="12032" max="12032" width="15.42578125" style="1" customWidth="1"/>
    <col min="12033" max="12033" width="32" style="1" customWidth="1"/>
    <col min="12034" max="12034" width="14.28515625" style="1" customWidth="1"/>
    <col min="12035" max="12035" width="10.5703125" style="1" customWidth="1"/>
    <col min="12036" max="12036" width="8" style="1" customWidth="1"/>
    <col min="12037" max="12037" width="6.28515625" style="1" customWidth="1"/>
    <col min="12038" max="12038" width="9.85546875" style="1" customWidth="1"/>
    <col min="12039" max="12287" width="9.140625" style="1"/>
    <col min="12288" max="12288" width="15.42578125" style="1" customWidth="1"/>
    <col min="12289" max="12289" width="32" style="1" customWidth="1"/>
    <col min="12290" max="12290" width="14.28515625" style="1" customWidth="1"/>
    <col min="12291" max="12291" width="10.5703125" style="1" customWidth="1"/>
    <col min="12292" max="12292" width="8" style="1" customWidth="1"/>
    <col min="12293" max="12293" width="6.28515625" style="1" customWidth="1"/>
    <col min="12294" max="12294" width="9.85546875" style="1" customWidth="1"/>
    <col min="12295" max="12543" width="9.140625" style="1"/>
    <col min="12544" max="12544" width="15.42578125" style="1" customWidth="1"/>
    <col min="12545" max="12545" width="32" style="1" customWidth="1"/>
    <col min="12546" max="12546" width="14.28515625" style="1" customWidth="1"/>
    <col min="12547" max="12547" width="10.5703125" style="1" customWidth="1"/>
    <col min="12548" max="12548" width="8" style="1" customWidth="1"/>
    <col min="12549" max="12549" width="6.28515625" style="1" customWidth="1"/>
    <col min="12550" max="12550" width="9.85546875" style="1" customWidth="1"/>
    <col min="12551" max="12799" width="9.140625" style="1"/>
    <col min="12800" max="12800" width="15.42578125" style="1" customWidth="1"/>
    <col min="12801" max="12801" width="32" style="1" customWidth="1"/>
    <col min="12802" max="12802" width="14.28515625" style="1" customWidth="1"/>
    <col min="12803" max="12803" width="10.5703125" style="1" customWidth="1"/>
    <col min="12804" max="12804" width="8" style="1" customWidth="1"/>
    <col min="12805" max="12805" width="6.28515625" style="1" customWidth="1"/>
    <col min="12806" max="12806" width="9.85546875" style="1" customWidth="1"/>
    <col min="12807" max="13055" width="9.140625" style="1"/>
    <col min="13056" max="13056" width="15.42578125" style="1" customWidth="1"/>
    <col min="13057" max="13057" width="32" style="1" customWidth="1"/>
    <col min="13058" max="13058" width="14.28515625" style="1" customWidth="1"/>
    <col min="13059" max="13059" width="10.5703125" style="1" customWidth="1"/>
    <col min="13060" max="13060" width="8" style="1" customWidth="1"/>
    <col min="13061" max="13061" width="6.28515625" style="1" customWidth="1"/>
    <col min="13062" max="13062" width="9.85546875" style="1" customWidth="1"/>
    <col min="13063" max="13311" width="9.140625" style="1"/>
    <col min="13312" max="13312" width="15.42578125" style="1" customWidth="1"/>
    <col min="13313" max="13313" width="32" style="1" customWidth="1"/>
    <col min="13314" max="13314" width="14.28515625" style="1" customWidth="1"/>
    <col min="13315" max="13315" width="10.5703125" style="1" customWidth="1"/>
    <col min="13316" max="13316" width="8" style="1" customWidth="1"/>
    <col min="13317" max="13317" width="6.28515625" style="1" customWidth="1"/>
    <col min="13318" max="13318" width="9.85546875" style="1" customWidth="1"/>
    <col min="13319" max="13567" width="9.140625" style="1"/>
    <col min="13568" max="13568" width="15.42578125" style="1" customWidth="1"/>
    <col min="13569" max="13569" width="32" style="1" customWidth="1"/>
    <col min="13570" max="13570" width="14.28515625" style="1" customWidth="1"/>
    <col min="13571" max="13571" width="10.5703125" style="1" customWidth="1"/>
    <col min="13572" max="13572" width="8" style="1" customWidth="1"/>
    <col min="13573" max="13573" width="6.28515625" style="1" customWidth="1"/>
    <col min="13574" max="13574" width="9.85546875" style="1" customWidth="1"/>
    <col min="13575" max="13823" width="9.140625" style="1"/>
    <col min="13824" max="13824" width="15.42578125" style="1" customWidth="1"/>
    <col min="13825" max="13825" width="32" style="1" customWidth="1"/>
    <col min="13826" max="13826" width="14.28515625" style="1" customWidth="1"/>
    <col min="13827" max="13827" width="10.5703125" style="1" customWidth="1"/>
    <col min="13828" max="13828" width="8" style="1" customWidth="1"/>
    <col min="13829" max="13829" width="6.28515625" style="1" customWidth="1"/>
    <col min="13830" max="13830" width="9.85546875" style="1" customWidth="1"/>
    <col min="13831" max="14079" width="9.140625" style="1"/>
    <col min="14080" max="14080" width="15.42578125" style="1" customWidth="1"/>
    <col min="14081" max="14081" width="32" style="1" customWidth="1"/>
    <col min="14082" max="14082" width="14.28515625" style="1" customWidth="1"/>
    <col min="14083" max="14083" width="10.5703125" style="1" customWidth="1"/>
    <col min="14084" max="14084" width="8" style="1" customWidth="1"/>
    <col min="14085" max="14085" width="6.28515625" style="1" customWidth="1"/>
    <col min="14086" max="14086" width="9.85546875" style="1" customWidth="1"/>
    <col min="14087" max="14335" width="9.140625" style="1"/>
    <col min="14336" max="14336" width="15.42578125" style="1" customWidth="1"/>
    <col min="14337" max="14337" width="32" style="1" customWidth="1"/>
    <col min="14338" max="14338" width="14.28515625" style="1" customWidth="1"/>
    <col min="14339" max="14339" width="10.5703125" style="1" customWidth="1"/>
    <col min="14340" max="14340" width="8" style="1" customWidth="1"/>
    <col min="14341" max="14341" width="6.28515625" style="1" customWidth="1"/>
    <col min="14342" max="14342" width="9.85546875" style="1" customWidth="1"/>
    <col min="14343" max="14591" width="9.140625" style="1"/>
    <col min="14592" max="14592" width="15.42578125" style="1" customWidth="1"/>
    <col min="14593" max="14593" width="32" style="1" customWidth="1"/>
    <col min="14594" max="14594" width="14.28515625" style="1" customWidth="1"/>
    <col min="14595" max="14595" width="10.5703125" style="1" customWidth="1"/>
    <col min="14596" max="14596" width="8" style="1" customWidth="1"/>
    <col min="14597" max="14597" width="6.28515625" style="1" customWidth="1"/>
    <col min="14598" max="14598" width="9.85546875" style="1" customWidth="1"/>
    <col min="14599" max="14847" width="9.140625" style="1"/>
    <col min="14848" max="14848" width="15.42578125" style="1" customWidth="1"/>
    <col min="14849" max="14849" width="32" style="1" customWidth="1"/>
    <col min="14850" max="14850" width="14.28515625" style="1" customWidth="1"/>
    <col min="14851" max="14851" width="10.5703125" style="1" customWidth="1"/>
    <col min="14852" max="14852" width="8" style="1" customWidth="1"/>
    <col min="14853" max="14853" width="6.28515625" style="1" customWidth="1"/>
    <col min="14854" max="14854" width="9.85546875" style="1" customWidth="1"/>
    <col min="14855" max="15103" width="9.140625" style="1"/>
    <col min="15104" max="15104" width="15.42578125" style="1" customWidth="1"/>
    <col min="15105" max="15105" width="32" style="1" customWidth="1"/>
    <col min="15106" max="15106" width="14.28515625" style="1" customWidth="1"/>
    <col min="15107" max="15107" width="10.5703125" style="1" customWidth="1"/>
    <col min="15108" max="15108" width="8" style="1" customWidth="1"/>
    <col min="15109" max="15109" width="6.28515625" style="1" customWidth="1"/>
    <col min="15110" max="15110" width="9.85546875" style="1" customWidth="1"/>
    <col min="15111" max="15359" width="9.140625" style="1"/>
    <col min="15360" max="15360" width="15.42578125" style="1" customWidth="1"/>
    <col min="15361" max="15361" width="32" style="1" customWidth="1"/>
    <col min="15362" max="15362" width="14.28515625" style="1" customWidth="1"/>
    <col min="15363" max="15363" width="10.5703125" style="1" customWidth="1"/>
    <col min="15364" max="15364" width="8" style="1" customWidth="1"/>
    <col min="15365" max="15365" width="6.28515625" style="1" customWidth="1"/>
    <col min="15366" max="15366" width="9.85546875" style="1" customWidth="1"/>
    <col min="15367" max="15615" width="9.140625" style="1"/>
    <col min="15616" max="15616" width="15.42578125" style="1" customWidth="1"/>
    <col min="15617" max="15617" width="32" style="1" customWidth="1"/>
    <col min="15618" max="15618" width="14.28515625" style="1" customWidth="1"/>
    <col min="15619" max="15619" width="10.5703125" style="1" customWidth="1"/>
    <col min="15620" max="15620" width="8" style="1" customWidth="1"/>
    <col min="15621" max="15621" width="6.28515625" style="1" customWidth="1"/>
    <col min="15622" max="15622" width="9.85546875" style="1" customWidth="1"/>
    <col min="15623" max="15871" width="9.140625" style="1"/>
    <col min="15872" max="15872" width="15.42578125" style="1" customWidth="1"/>
    <col min="15873" max="15873" width="32" style="1" customWidth="1"/>
    <col min="15874" max="15874" width="14.28515625" style="1" customWidth="1"/>
    <col min="15875" max="15875" width="10.5703125" style="1" customWidth="1"/>
    <col min="15876" max="15876" width="8" style="1" customWidth="1"/>
    <col min="15877" max="15877" width="6.28515625" style="1" customWidth="1"/>
    <col min="15878" max="15878" width="9.85546875" style="1" customWidth="1"/>
    <col min="15879" max="16127" width="9.140625" style="1"/>
    <col min="16128" max="16128" width="15.42578125" style="1" customWidth="1"/>
    <col min="16129" max="16129" width="32" style="1" customWidth="1"/>
    <col min="16130" max="16130" width="14.28515625" style="1" customWidth="1"/>
    <col min="16131" max="16131" width="10.5703125" style="1" customWidth="1"/>
    <col min="16132" max="16132" width="8" style="1" customWidth="1"/>
    <col min="16133" max="16133" width="6.28515625" style="1" customWidth="1"/>
    <col min="16134" max="16134" width="9.85546875" style="1" customWidth="1"/>
    <col min="16135" max="16384" width="9.140625" style="1"/>
  </cols>
  <sheetData>
    <row r="1" spans="1:8" x14ac:dyDescent="0.25">
      <c r="B1" s="2"/>
      <c r="C1" s="3"/>
      <c r="D1" s="4"/>
      <c r="E1" s="4"/>
      <c r="F1" s="4"/>
      <c r="G1" s="4"/>
      <c r="H1" s="4"/>
    </row>
    <row r="2" spans="1:8" ht="26.25" x14ac:dyDescent="0.4">
      <c r="A2" s="5"/>
      <c r="B2" s="6" t="s">
        <v>0</v>
      </c>
      <c r="C2" s="3"/>
      <c r="D2" s="7" t="s">
        <v>95</v>
      </c>
      <c r="E2" s="7"/>
      <c r="F2" s="4"/>
      <c r="G2" s="4"/>
      <c r="H2" s="8" t="s">
        <v>282</v>
      </c>
    </row>
    <row r="3" spans="1:8" x14ac:dyDescent="0.25">
      <c r="B3" s="2"/>
      <c r="C3" s="3"/>
      <c r="D3" s="4"/>
      <c r="E3" s="4"/>
      <c r="F3" s="4"/>
      <c r="G3" s="4"/>
      <c r="H3" s="9" t="s">
        <v>297</v>
      </c>
    </row>
    <row r="4" spans="1:8" x14ac:dyDescent="0.25">
      <c r="B4" s="2" t="s">
        <v>1</v>
      </c>
      <c r="C4" s="3" t="s">
        <v>2</v>
      </c>
      <c r="D4" s="4" t="s">
        <v>3</v>
      </c>
      <c r="E4" s="10" t="s">
        <v>4</v>
      </c>
      <c r="F4" s="10" t="s">
        <v>5</v>
      </c>
      <c r="G4" s="4" t="s">
        <v>6</v>
      </c>
      <c r="H4" s="10" t="s">
        <v>7</v>
      </c>
    </row>
    <row r="5" spans="1:8" x14ac:dyDescent="0.25">
      <c r="B5" s="2"/>
      <c r="C5" s="3"/>
      <c r="D5" s="4"/>
      <c r="E5" s="10"/>
      <c r="F5" s="10"/>
      <c r="G5" s="4"/>
      <c r="H5" s="4"/>
    </row>
    <row r="6" spans="1:8" x14ac:dyDescent="0.25">
      <c r="B6" s="21" t="s">
        <v>13</v>
      </c>
      <c r="C6" s="22"/>
      <c r="D6" s="23"/>
      <c r="E6" s="24"/>
      <c r="F6" s="24"/>
      <c r="G6" s="23"/>
      <c r="H6" s="14" t="s">
        <v>95</v>
      </c>
    </row>
    <row r="7" spans="1:8" x14ac:dyDescent="0.25">
      <c r="B7" s="15" t="s">
        <v>155</v>
      </c>
      <c r="C7" s="16" t="s">
        <v>156</v>
      </c>
      <c r="D7" s="17">
        <v>2</v>
      </c>
      <c r="E7" s="25">
        <v>300</v>
      </c>
      <c r="F7" s="10">
        <f t="shared" ref="F7:F19" si="0">SUM(E7*0.5)</f>
        <v>150</v>
      </c>
      <c r="G7" s="26"/>
      <c r="H7" s="10">
        <f t="shared" ref="H7:H19" si="1">SUM(F7*G7)</f>
        <v>0</v>
      </c>
    </row>
    <row r="8" spans="1:8" x14ac:dyDescent="0.25">
      <c r="B8" s="15" t="s">
        <v>157</v>
      </c>
      <c r="C8" s="16" t="s">
        <v>15</v>
      </c>
      <c r="D8" s="17">
        <v>2</v>
      </c>
      <c r="E8" s="25">
        <v>240</v>
      </c>
      <c r="F8" s="10">
        <f t="shared" si="0"/>
        <v>120</v>
      </c>
      <c r="G8" s="26"/>
      <c r="H8" s="10">
        <f t="shared" si="1"/>
        <v>0</v>
      </c>
    </row>
    <row r="9" spans="1:8" x14ac:dyDescent="0.25">
      <c r="B9" s="15" t="s">
        <v>158</v>
      </c>
      <c r="C9" s="16" t="s">
        <v>23</v>
      </c>
      <c r="D9" s="17">
        <v>1</v>
      </c>
      <c r="E9" s="25">
        <v>432</v>
      </c>
      <c r="F9" s="10">
        <f t="shared" si="0"/>
        <v>216</v>
      </c>
      <c r="G9" s="26"/>
      <c r="H9" s="10">
        <f t="shared" ref="H9:H10" si="2">SUM(F9*G9)</f>
        <v>0</v>
      </c>
    </row>
    <row r="10" spans="1:8" x14ac:dyDescent="0.25">
      <c r="B10" s="15" t="s">
        <v>159</v>
      </c>
      <c r="C10" s="16" t="s">
        <v>160</v>
      </c>
      <c r="D10" s="17">
        <v>4</v>
      </c>
      <c r="E10" s="25">
        <v>240</v>
      </c>
      <c r="F10" s="10">
        <f t="shared" si="0"/>
        <v>120</v>
      </c>
      <c r="G10" s="26"/>
      <c r="H10" s="10">
        <f t="shared" si="2"/>
        <v>0</v>
      </c>
    </row>
    <row r="11" spans="1:8" x14ac:dyDescent="0.25">
      <c r="B11" s="15" t="s">
        <v>161</v>
      </c>
      <c r="C11" s="16" t="s">
        <v>26</v>
      </c>
      <c r="D11" s="17">
        <v>1</v>
      </c>
      <c r="E11" s="25">
        <v>360</v>
      </c>
      <c r="F11" s="10">
        <f t="shared" si="0"/>
        <v>180</v>
      </c>
      <c r="G11" s="26"/>
      <c r="H11" s="10">
        <f t="shared" ref="H11:H16" si="3">SUM(F11*G11)</f>
        <v>0</v>
      </c>
    </row>
    <row r="12" spans="1:8" x14ac:dyDescent="0.25">
      <c r="B12" s="15" t="s">
        <v>162</v>
      </c>
      <c r="C12" s="16" t="s">
        <v>27</v>
      </c>
      <c r="D12" s="17">
        <v>3</v>
      </c>
      <c r="E12" s="25">
        <v>360</v>
      </c>
      <c r="F12" s="10">
        <f t="shared" si="0"/>
        <v>180</v>
      </c>
      <c r="G12" s="26"/>
      <c r="H12" s="10">
        <f t="shared" si="3"/>
        <v>0</v>
      </c>
    </row>
    <row r="13" spans="1:8" x14ac:dyDescent="0.25">
      <c r="B13" s="15" t="s">
        <v>163</v>
      </c>
      <c r="C13" s="16" t="s">
        <v>164</v>
      </c>
      <c r="D13" s="17">
        <v>2</v>
      </c>
      <c r="E13" s="25">
        <v>342</v>
      </c>
      <c r="F13" s="10">
        <f t="shared" si="0"/>
        <v>171</v>
      </c>
      <c r="G13" s="26"/>
      <c r="H13" s="10">
        <f t="shared" si="3"/>
        <v>0</v>
      </c>
    </row>
    <row r="14" spans="1:8" x14ac:dyDescent="0.25">
      <c r="B14" s="15" t="s">
        <v>165</v>
      </c>
      <c r="C14" s="16" t="s">
        <v>29</v>
      </c>
      <c r="D14" s="17">
        <v>1</v>
      </c>
      <c r="E14" s="25">
        <v>348</v>
      </c>
      <c r="F14" s="10">
        <f t="shared" si="0"/>
        <v>174</v>
      </c>
      <c r="G14" s="26"/>
      <c r="H14" s="10">
        <f t="shared" si="3"/>
        <v>0</v>
      </c>
    </row>
    <row r="15" spans="1:8" x14ac:dyDescent="0.25">
      <c r="B15" s="15" t="s">
        <v>212</v>
      </c>
      <c r="C15" s="16" t="s">
        <v>30</v>
      </c>
      <c r="D15" s="17">
        <v>1</v>
      </c>
      <c r="E15" s="25">
        <v>348</v>
      </c>
      <c r="F15" s="10">
        <f t="shared" si="0"/>
        <v>174</v>
      </c>
      <c r="G15" s="26"/>
      <c r="H15" s="10">
        <f t="shared" si="3"/>
        <v>0</v>
      </c>
    </row>
    <row r="16" spans="1:8" x14ac:dyDescent="0.25">
      <c r="B16" s="15" t="s">
        <v>166</v>
      </c>
      <c r="C16" s="16" t="s">
        <v>167</v>
      </c>
      <c r="D16" s="17">
        <v>2</v>
      </c>
      <c r="E16" s="25">
        <v>372</v>
      </c>
      <c r="F16" s="10">
        <f t="shared" si="0"/>
        <v>186</v>
      </c>
      <c r="G16" s="26"/>
      <c r="H16" s="10">
        <f t="shared" si="3"/>
        <v>0</v>
      </c>
    </row>
    <row r="17" spans="2:8" x14ac:dyDescent="0.25">
      <c r="B17" s="15" t="s">
        <v>168</v>
      </c>
      <c r="C17" s="16" t="s">
        <v>169</v>
      </c>
      <c r="D17" s="17">
        <v>1</v>
      </c>
      <c r="E17" s="25">
        <v>372</v>
      </c>
      <c r="F17" s="10">
        <f t="shared" si="0"/>
        <v>186</v>
      </c>
      <c r="G17" s="26"/>
      <c r="H17" s="10">
        <f t="shared" si="1"/>
        <v>0</v>
      </c>
    </row>
    <row r="18" spans="2:8" x14ac:dyDescent="0.25">
      <c r="B18" s="15" t="s">
        <v>170</v>
      </c>
      <c r="C18" s="16" t="s">
        <v>171</v>
      </c>
      <c r="D18" s="17">
        <v>1</v>
      </c>
      <c r="E18" s="25">
        <v>366</v>
      </c>
      <c r="F18" s="10">
        <f t="shared" si="0"/>
        <v>183</v>
      </c>
      <c r="G18" s="26"/>
      <c r="H18" s="10">
        <f t="shared" si="1"/>
        <v>0</v>
      </c>
    </row>
    <row r="19" spans="2:8" x14ac:dyDescent="0.25">
      <c r="B19" s="15" t="s">
        <v>172</v>
      </c>
      <c r="C19" s="16" t="s">
        <v>31</v>
      </c>
      <c r="D19" s="17">
        <v>4</v>
      </c>
      <c r="E19" s="25">
        <v>210</v>
      </c>
      <c r="F19" s="10">
        <f t="shared" si="0"/>
        <v>105</v>
      </c>
      <c r="G19" s="26"/>
      <c r="H19" s="10">
        <f t="shared" si="1"/>
        <v>0</v>
      </c>
    </row>
    <row r="20" spans="2:8" x14ac:dyDescent="0.25">
      <c r="B20" s="19"/>
      <c r="C20" s="20"/>
      <c r="D20" s="4"/>
      <c r="E20" s="10"/>
      <c r="F20" s="4"/>
      <c r="G20" s="4"/>
      <c r="H20" s="4"/>
    </row>
    <row r="21" spans="2:8" x14ac:dyDescent="0.25">
      <c r="B21" s="21" t="s">
        <v>32</v>
      </c>
      <c r="C21" s="22"/>
      <c r="D21" s="23"/>
      <c r="E21" s="24"/>
      <c r="F21" s="24"/>
      <c r="G21" s="23"/>
      <c r="H21" s="14" t="s">
        <v>95</v>
      </c>
    </row>
    <row r="22" spans="2:8" x14ac:dyDescent="0.25">
      <c r="B22" s="15" t="s">
        <v>266</v>
      </c>
      <c r="C22" s="16" t="s">
        <v>253</v>
      </c>
      <c r="D22" s="17">
        <v>1</v>
      </c>
      <c r="E22" s="10">
        <v>186</v>
      </c>
      <c r="F22" s="10">
        <f t="shared" ref="F22:F23" si="4">SUM(E22*0.5)</f>
        <v>93</v>
      </c>
      <c r="G22" s="18"/>
      <c r="H22" s="10">
        <f t="shared" ref="H22:H23" si="5">SUM(F22*G22)</f>
        <v>0</v>
      </c>
    </row>
    <row r="23" spans="2:8" x14ac:dyDescent="0.25">
      <c r="B23" s="15" t="s">
        <v>255</v>
      </c>
      <c r="C23" s="16" t="s">
        <v>256</v>
      </c>
      <c r="D23" s="17">
        <v>2</v>
      </c>
      <c r="E23" s="10">
        <v>180</v>
      </c>
      <c r="F23" s="10">
        <f t="shared" si="4"/>
        <v>90</v>
      </c>
      <c r="G23" s="18"/>
      <c r="H23" s="10">
        <f t="shared" si="5"/>
        <v>0</v>
      </c>
    </row>
    <row r="24" spans="2:8" x14ac:dyDescent="0.25">
      <c r="B24" s="27"/>
      <c r="C24" s="20"/>
      <c r="D24" s="4"/>
      <c r="E24" s="25"/>
      <c r="F24" s="10"/>
      <c r="G24" s="28"/>
      <c r="H24" s="10"/>
    </row>
    <row r="25" spans="2:8" x14ac:dyDescent="0.25">
      <c r="B25" s="21" t="s">
        <v>35</v>
      </c>
      <c r="C25" s="22"/>
      <c r="D25" s="23"/>
      <c r="E25" s="24"/>
      <c r="F25" s="24"/>
      <c r="G25" s="23"/>
      <c r="H25" s="14" t="s">
        <v>95</v>
      </c>
    </row>
    <row r="26" spans="2:8" x14ac:dyDescent="0.25">
      <c r="B26" s="15" t="s">
        <v>174</v>
      </c>
      <c r="C26" s="16" t="s">
        <v>175</v>
      </c>
      <c r="D26" s="17">
        <v>1</v>
      </c>
      <c r="E26" s="10">
        <v>138</v>
      </c>
      <c r="F26" s="10">
        <f t="shared" ref="F26:F33" si="6">SUM(E26*0.5)</f>
        <v>69</v>
      </c>
      <c r="G26" s="18"/>
      <c r="H26" s="10">
        <f t="shared" ref="H26" si="7">SUM(F26*G26)</f>
        <v>0</v>
      </c>
    </row>
    <row r="27" spans="2:8" x14ac:dyDescent="0.25">
      <c r="B27" s="15" t="s">
        <v>173</v>
      </c>
      <c r="C27" s="16" t="s">
        <v>41</v>
      </c>
      <c r="D27" s="17">
        <v>2</v>
      </c>
      <c r="E27" s="10">
        <v>138</v>
      </c>
      <c r="F27" s="10">
        <f t="shared" si="6"/>
        <v>69</v>
      </c>
      <c r="G27" s="18"/>
      <c r="H27" s="10">
        <f t="shared" ref="H27:H29" si="8">SUM(F27*G27)</f>
        <v>0</v>
      </c>
    </row>
    <row r="28" spans="2:8" x14ac:dyDescent="0.25">
      <c r="B28" s="15" t="s">
        <v>174</v>
      </c>
      <c r="C28" s="16" t="s">
        <v>175</v>
      </c>
      <c r="D28" s="17">
        <v>2</v>
      </c>
      <c r="E28" s="10">
        <v>138</v>
      </c>
      <c r="F28" s="10">
        <f t="shared" si="6"/>
        <v>69</v>
      </c>
      <c r="G28" s="18"/>
      <c r="H28" s="10">
        <f t="shared" si="8"/>
        <v>0</v>
      </c>
    </row>
    <row r="29" spans="2:8" x14ac:dyDescent="0.25">
      <c r="B29" s="15" t="s">
        <v>176</v>
      </c>
      <c r="C29" s="16" t="s">
        <v>43</v>
      </c>
      <c r="D29" s="17">
        <v>1</v>
      </c>
      <c r="E29" s="10">
        <v>138</v>
      </c>
      <c r="F29" s="10">
        <f t="shared" si="6"/>
        <v>69</v>
      </c>
      <c r="G29" s="18"/>
      <c r="H29" s="10">
        <f t="shared" si="8"/>
        <v>0</v>
      </c>
    </row>
    <row r="30" spans="2:8" x14ac:dyDescent="0.25">
      <c r="B30" s="15" t="s">
        <v>257</v>
      </c>
      <c r="C30" s="16" t="s">
        <v>258</v>
      </c>
      <c r="D30" s="17">
        <v>1</v>
      </c>
      <c r="E30" s="10">
        <v>108</v>
      </c>
      <c r="F30" s="10">
        <f t="shared" si="6"/>
        <v>54</v>
      </c>
      <c r="G30" s="18"/>
      <c r="H30" s="10">
        <f t="shared" ref="H30:H32" si="9">SUM(F30*G30)</f>
        <v>0</v>
      </c>
    </row>
    <row r="31" spans="2:8" x14ac:dyDescent="0.25">
      <c r="B31" s="15" t="s">
        <v>259</v>
      </c>
      <c r="C31" s="16" t="s">
        <v>45</v>
      </c>
      <c r="D31" s="17">
        <v>1</v>
      </c>
      <c r="E31" s="10">
        <v>96</v>
      </c>
      <c r="F31" s="10">
        <f t="shared" si="6"/>
        <v>48</v>
      </c>
      <c r="G31" s="18"/>
      <c r="H31" s="10">
        <f t="shared" si="9"/>
        <v>0</v>
      </c>
    </row>
    <row r="32" spans="2:8" x14ac:dyDescent="0.25">
      <c r="B32" s="15" t="s">
        <v>260</v>
      </c>
      <c r="C32" s="16" t="s">
        <v>261</v>
      </c>
      <c r="D32" s="17">
        <v>2</v>
      </c>
      <c r="E32" s="10">
        <v>96</v>
      </c>
      <c r="F32" s="10">
        <f t="shared" si="6"/>
        <v>48</v>
      </c>
      <c r="G32" s="18"/>
      <c r="H32" s="10">
        <f t="shared" si="9"/>
        <v>0</v>
      </c>
    </row>
    <row r="33" spans="2:8" x14ac:dyDescent="0.25">
      <c r="B33" s="15" t="s">
        <v>177</v>
      </c>
      <c r="C33" s="16" t="s">
        <v>178</v>
      </c>
      <c r="D33" s="17">
        <v>2</v>
      </c>
      <c r="E33" s="10">
        <v>96</v>
      </c>
      <c r="F33" s="10">
        <f t="shared" si="6"/>
        <v>48</v>
      </c>
      <c r="G33" s="18"/>
      <c r="H33" s="10">
        <f t="shared" ref="H33" si="10">SUM(F33*G33)</f>
        <v>0</v>
      </c>
    </row>
    <row r="34" spans="2:8" x14ac:dyDescent="0.25">
      <c r="B34" s="19"/>
      <c r="C34" s="20"/>
      <c r="D34" s="4"/>
      <c r="E34" s="10"/>
      <c r="F34" s="4"/>
      <c r="G34" s="4"/>
      <c r="H34" s="4"/>
    </row>
    <row r="35" spans="2:8" x14ac:dyDescent="0.25">
      <c r="B35" s="21" t="s">
        <v>51</v>
      </c>
      <c r="C35" s="22"/>
      <c r="D35" s="23"/>
      <c r="E35" s="24"/>
      <c r="F35" s="24"/>
      <c r="G35" s="23"/>
      <c r="H35" s="14" t="s">
        <v>95</v>
      </c>
    </row>
    <row r="36" spans="2:8" x14ac:dyDescent="0.25">
      <c r="B36" s="15" t="s">
        <v>179</v>
      </c>
      <c r="C36" s="16" t="s">
        <v>180</v>
      </c>
      <c r="D36" s="17">
        <v>1</v>
      </c>
      <c r="E36" s="10">
        <v>78</v>
      </c>
      <c r="F36" s="10">
        <f t="shared" ref="F36:F44" si="11">SUM(E36*0.5)</f>
        <v>39</v>
      </c>
      <c r="G36" s="18"/>
      <c r="H36" s="10">
        <f t="shared" ref="H36:H40" si="12">SUM(F36*G36)</f>
        <v>0</v>
      </c>
    </row>
    <row r="37" spans="2:8" x14ac:dyDescent="0.25">
      <c r="B37" s="15" t="s">
        <v>181</v>
      </c>
      <c r="C37" s="16" t="s">
        <v>182</v>
      </c>
      <c r="D37" s="17">
        <v>1</v>
      </c>
      <c r="E37" s="10">
        <v>78</v>
      </c>
      <c r="F37" s="10">
        <f t="shared" si="11"/>
        <v>39</v>
      </c>
      <c r="G37" s="18"/>
      <c r="H37" s="10">
        <f t="shared" si="12"/>
        <v>0</v>
      </c>
    </row>
    <row r="38" spans="2:8" x14ac:dyDescent="0.25">
      <c r="B38" s="15" t="s">
        <v>262</v>
      </c>
      <c r="C38" s="16" t="s">
        <v>263</v>
      </c>
      <c r="D38" s="17">
        <v>1</v>
      </c>
      <c r="E38" s="10">
        <v>90</v>
      </c>
      <c r="F38" s="10">
        <f t="shared" si="11"/>
        <v>45</v>
      </c>
      <c r="G38" s="18"/>
      <c r="H38" s="10">
        <f t="shared" si="12"/>
        <v>0</v>
      </c>
    </row>
    <row r="39" spans="2:8" x14ac:dyDescent="0.25">
      <c r="B39" s="15" t="s">
        <v>183</v>
      </c>
      <c r="C39" s="16" t="s">
        <v>184</v>
      </c>
      <c r="D39" s="17">
        <v>2</v>
      </c>
      <c r="E39" s="10">
        <v>78</v>
      </c>
      <c r="F39" s="10">
        <f t="shared" si="11"/>
        <v>39</v>
      </c>
      <c r="G39" s="18"/>
      <c r="H39" s="10">
        <f t="shared" si="12"/>
        <v>0</v>
      </c>
    </row>
    <row r="40" spans="2:8" x14ac:dyDescent="0.25">
      <c r="B40" s="15" t="s">
        <v>185</v>
      </c>
      <c r="C40" s="16" t="s">
        <v>186</v>
      </c>
      <c r="D40" s="17">
        <v>4</v>
      </c>
      <c r="E40" s="10">
        <v>60</v>
      </c>
      <c r="F40" s="10">
        <f t="shared" si="11"/>
        <v>30</v>
      </c>
      <c r="G40" s="18"/>
      <c r="H40" s="10">
        <f t="shared" si="12"/>
        <v>0</v>
      </c>
    </row>
    <row r="41" spans="2:8" x14ac:dyDescent="0.25">
      <c r="B41" s="15" t="s">
        <v>274</v>
      </c>
      <c r="C41" s="16" t="s">
        <v>275</v>
      </c>
      <c r="D41" s="17">
        <v>1</v>
      </c>
      <c r="E41" s="10">
        <v>101</v>
      </c>
      <c r="F41" s="10">
        <f t="shared" si="11"/>
        <v>50.5</v>
      </c>
      <c r="G41" s="18"/>
      <c r="H41" s="10">
        <f t="shared" ref="H41:H43" si="13">SUM(F41*G41)</f>
        <v>0</v>
      </c>
    </row>
    <row r="42" spans="2:8" x14ac:dyDescent="0.25">
      <c r="B42" s="15" t="s">
        <v>276</v>
      </c>
      <c r="C42" s="16" t="s">
        <v>277</v>
      </c>
      <c r="D42" s="17">
        <v>1</v>
      </c>
      <c r="E42" s="10">
        <v>101</v>
      </c>
      <c r="F42" s="10">
        <f t="shared" si="11"/>
        <v>50.5</v>
      </c>
      <c r="G42" s="18"/>
      <c r="H42" s="10">
        <f t="shared" si="13"/>
        <v>0</v>
      </c>
    </row>
    <row r="43" spans="2:8" x14ac:dyDescent="0.25">
      <c r="B43" s="15" t="s">
        <v>278</v>
      </c>
      <c r="C43" s="16" t="s">
        <v>279</v>
      </c>
      <c r="D43" s="17">
        <v>1</v>
      </c>
      <c r="E43" s="10">
        <v>101</v>
      </c>
      <c r="F43" s="10">
        <f t="shared" si="11"/>
        <v>50.5</v>
      </c>
      <c r="G43" s="18"/>
      <c r="H43" s="10">
        <f t="shared" si="13"/>
        <v>0</v>
      </c>
    </row>
    <row r="44" spans="2:8" x14ac:dyDescent="0.25">
      <c r="B44" s="15" t="s">
        <v>280</v>
      </c>
      <c r="C44" s="16" t="s">
        <v>281</v>
      </c>
      <c r="D44" s="17">
        <v>1</v>
      </c>
      <c r="E44" s="10">
        <v>76</v>
      </c>
      <c r="F44" s="10">
        <f t="shared" si="11"/>
        <v>38</v>
      </c>
      <c r="G44" s="18"/>
      <c r="H44" s="10">
        <f t="shared" ref="H44" si="14">SUM(F44*G44)</f>
        <v>0</v>
      </c>
    </row>
    <row r="45" spans="2:8" x14ac:dyDescent="0.25">
      <c r="B45" s="19"/>
      <c r="C45" s="20"/>
      <c r="D45" s="4"/>
      <c r="E45" s="10"/>
      <c r="F45" s="4"/>
      <c r="G45" s="4"/>
      <c r="H45" s="4"/>
    </row>
    <row r="46" spans="2:8" x14ac:dyDescent="0.25">
      <c r="B46" s="21" t="s">
        <v>62</v>
      </c>
      <c r="C46" s="22"/>
      <c r="D46" s="23"/>
      <c r="E46" s="24"/>
      <c r="F46" s="24"/>
      <c r="G46" s="23"/>
      <c r="H46" s="14" t="s">
        <v>95</v>
      </c>
    </row>
    <row r="47" spans="2:8" x14ac:dyDescent="0.25">
      <c r="B47" s="15" t="s">
        <v>267</v>
      </c>
      <c r="C47" s="16" t="s">
        <v>268</v>
      </c>
      <c r="D47" s="17">
        <v>1</v>
      </c>
      <c r="E47" s="10">
        <v>36</v>
      </c>
      <c r="F47" s="10">
        <f>SUM(E47*0.5)</f>
        <v>18</v>
      </c>
      <c r="G47" s="18"/>
      <c r="H47" s="10">
        <f t="shared" ref="H47" si="15">SUM(F47*G47)</f>
        <v>0</v>
      </c>
    </row>
    <row r="48" spans="2:8" x14ac:dyDescent="0.25">
      <c r="B48" s="15"/>
      <c r="C48" s="16"/>
      <c r="E48" s="10"/>
      <c r="F48" s="10"/>
      <c r="G48" s="4"/>
      <c r="H48" s="10"/>
    </row>
    <row r="49" spans="2:8" x14ac:dyDescent="0.25">
      <c r="B49" s="21" t="s">
        <v>66</v>
      </c>
      <c r="C49" s="22"/>
      <c r="D49" s="23"/>
      <c r="E49" s="24"/>
      <c r="F49" s="24"/>
      <c r="G49" s="23"/>
      <c r="H49" s="14" t="s">
        <v>95</v>
      </c>
    </row>
    <row r="50" spans="2:8" x14ac:dyDescent="0.25">
      <c r="B50" s="15" t="s">
        <v>187</v>
      </c>
      <c r="C50" s="16" t="s">
        <v>188</v>
      </c>
      <c r="D50" s="17">
        <v>5</v>
      </c>
      <c r="E50" s="10">
        <v>372</v>
      </c>
      <c r="F50" s="10">
        <f t="shared" ref="F50:F54" si="16">SUM(E50*0.5)</f>
        <v>186</v>
      </c>
      <c r="G50" s="18"/>
      <c r="H50" s="10">
        <f t="shared" ref="H50" si="17">SUM(F50*G50)</f>
        <v>0</v>
      </c>
    </row>
    <row r="51" spans="2:8" x14ac:dyDescent="0.25">
      <c r="B51" s="15" t="s">
        <v>189</v>
      </c>
      <c r="C51" s="16" t="s">
        <v>190</v>
      </c>
      <c r="D51" s="17">
        <v>1</v>
      </c>
      <c r="E51" s="10">
        <v>360</v>
      </c>
      <c r="F51" s="10">
        <f t="shared" si="16"/>
        <v>180</v>
      </c>
      <c r="G51" s="18"/>
      <c r="H51" s="10">
        <f t="shared" ref="H51:H52" si="18">SUM(F51*G51)</f>
        <v>0</v>
      </c>
    </row>
    <row r="52" spans="2:8" x14ac:dyDescent="0.25">
      <c r="B52" s="15" t="s">
        <v>269</v>
      </c>
      <c r="C52" s="16" t="s">
        <v>265</v>
      </c>
      <c r="D52" s="17">
        <v>1</v>
      </c>
      <c r="E52" s="10">
        <v>270</v>
      </c>
      <c r="F52" s="10">
        <f t="shared" si="16"/>
        <v>135</v>
      </c>
      <c r="G52" s="18"/>
      <c r="H52" s="10">
        <f t="shared" si="18"/>
        <v>0</v>
      </c>
    </row>
    <row r="53" spans="2:8" x14ac:dyDescent="0.25">
      <c r="B53" s="15" t="s">
        <v>270</v>
      </c>
      <c r="C53" s="16" t="s">
        <v>271</v>
      </c>
      <c r="D53" s="17">
        <v>1</v>
      </c>
      <c r="E53" s="10">
        <v>102</v>
      </c>
      <c r="F53" s="10">
        <f t="shared" si="16"/>
        <v>51</v>
      </c>
      <c r="G53" s="18"/>
      <c r="H53" s="10">
        <f t="shared" ref="H53:H54" si="19">SUM(F53*G53)</f>
        <v>0</v>
      </c>
    </row>
    <row r="54" spans="2:8" x14ac:dyDescent="0.25">
      <c r="B54" s="15" t="s">
        <v>272</v>
      </c>
      <c r="C54" s="16" t="s">
        <v>273</v>
      </c>
      <c r="D54" s="17">
        <v>1</v>
      </c>
      <c r="E54" s="10">
        <v>45</v>
      </c>
      <c r="F54" s="10">
        <f t="shared" si="16"/>
        <v>22.5</v>
      </c>
      <c r="G54" s="18"/>
      <c r="H54" s="10">
        <f t="shared" si="19"/>
        <v>0</v>
      </c>
    </row>
    <row r="55" spans="2:8" x14ac:dyDescent="0.25">
      <c r="B55" s="27"/>
      <c r="C55" s="20"/>
      <c r="D55" s="4"/>
      <c r="E55" s="10"/>
      <c r="F55" s="4"/>
      <c r="G55" s="4"/>
      <c r="H55" s="4"/>
    </row>
    <row r="56" spans="2:8" x14ac:dyDescent="0.25">
      <c r="B56" s="38"/>
      <c r="C56" s="38"/>
      <c r="D56" s="23"/>
      <c r="E56" s="23"/>
      <c r="F56" s="39" t="s">
        <v>7</v>
      </c>
      <c r="G56" s="40"/>
      <c r="H56" s="39">
        <f>SUM(H50:H54,H47:H47,H36:H44,H26:H33,H22:H23,H7:H19)</f>
        <v>0</v>
      </c>
    </row>
  </sheetData>
  <sheetProtection algorithmName="SHA-512" hashValue="aZnyRab11ECSGR5jmZrlJzY4BCA8FczHZLfQaP8p3/HhT/yUEXDEQxXQlTSdCPlGmBm+RjX9lIsLfto8rx2bGQ==" saltValue="q+w6OWjOGSj6DDFmBBmPjA==" spinCount="100000" sheet="1" objects="1" scenarios="1"/>
  <pageMargins left="0.7" right="0.7" top="0.75" bottom="0.75" header="0.3" footer="0.3"/>
  <pageSetup scale="7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zoomScaleNormal="100" workbookViewId="0">
      <selection activeCell="G7" sqref="G7"/>
    </sheetView>
  </sheetViews>
  <sheetFormatPr defaultRowHeight="15" x14ac:dyDescent="0.25"/>
  <cols>
    <col min="1" max="1" width="9.140625" style="1"/>
    <col min="2" max="2" width="15.42578125" style="5" customWidth="1"/>
    <col min="3" max="3" width="32" style="1" customWidth="1"/>
    <col min="4" max="4" width="14.28515625" style="17" customWidth="1"/>
    <col min="5" max="5" width="10.5703125" style="17" customWidth="1"/>
    <col min="6" max="6" width="8" style="17" customWidth="1"/>
    <col min="7" max="7" width="6.28515625" style="17" customWidth="1"/>
    <col min="8" max="8" width="9.85546875" style="17" customWidth="1"/>
    <col min="9" max="255" width="9.140625" style="1"/>
    <col min="256" max="256" width="15.42578125" style="1" customWidth="1"/>
    <col min="257" max="257" width="32" style="1" customWidth="1"/>
    <col min="258" max="258" width="14.28515625" style="1" customWidth="1"/>
    <col min="259" max="259" width="10.5703125" style="1" customWidth="1"/>
    <col min="260" max="260" width="8" style="1" customWidth="1"/>
    <col min="261" max="261" width="6.28515625" style="1" customWidth="1"/>
    <col min="262" max="262" width="9.85546875" style="1" customWidth="1"/>
    <col min="263" max="511" width="9.140625" style="1"/>
    <col min="512" max="512" width="15.42578125" style="1" customWidth="1"/>
    <col min="513" max="513" width="32" style="1" customWidth="1"/>
    <col min="514" max="514" width="14.28515625" style="1" customWidth="1"/>
    <col min="515" max="515" width="10.5703125" style="1" customWidth="1"/>
    <col min="516" max="516" width="8" style="1" customWidth="1"/>
    <col min="517" max="517" width="6.28515625" style="1" customWidth="1"/>
    <col min="518" max="518" width="9.85546875" style="1" customWidth="1"/>
    <col min="519" max="767" width="9.140625" style="1"/>
    <col min="768" max="768" width="15.42578125" style="1" customWidth="1"/>
    <col min="769" max="769" width="32" style="1" customWidth="1"/>
    <col min="770" max="770" width="14.28515625" style="1" customWidth="1"/>
    <col min="771" max="771" width="10.5703125" style="1" customWidth="1"/>
    <col min="772" max="772" width="8" style="1" customWidth="1"/>
    <col min="773" max="773" width="6.28515625" style="1" customWidth="1"/>
    <col min="774" max="774" width="9.85546875" style="1" customWidth="1"/>
    <col min="775" max="1023" width="9.140625" style="1"/>
    <col min="1024" max="1024" width="15.42578125" style="1" customWidth="1"/>
    <col min="1025" max="1025" width="32" style="1" customWidth="1"/>
    <col min="1026" max="1026" width="14.28515625" style="1" customWidth="1"/>
    <col min="1027" max="1027" width="10.5703125" style="1" customWidth="1"/>
    <col min="1028" max="1028" width="8" style="1" customWidth="1"/>
    <col min="1029" max="1029" width="6.28515625" style="1" customWidth="1"/>
    <col min="1030" max="1030" width="9.85546875" style="1" customWidth="1"/>
    <col min="1031" max="1279" width="9.140625" style="1"/>
    <col min="1280" max="1280" width="15.42578125" style="1" customWidth="1"/>
    <col min="1281" max="1281" width="32" style="1" customWidth="1"/>
    <col min="1282" max="1282" width="14.28515625" style="1" customWidth="1"/>
    <col min="1283" max="1283" width="10.5703125" style="1" customWidth="1"/>
    <col min="1284" max="1284" width="8" style="1" customWidth="1"/>
    <col min="1285" max="1285" width="6.28515625" style="1" customWidth="1"/>
    <col min="1286" max="1286" width="9.85546875" style="1" customWidth="1"/>
    <col min="1287" max="1535" width="9.140625" style="1"/>
    <col min="1536" max="1536" width="15.42578125" style="1" customWidth="1"/>
    <col min="1537" max="1537" width="32" style="1" customWidth="1"/>
    <col min="1538" max="1538" width="14.28515625" style="1" customWidth="1"/>
    <col min="1539" max="1539" width="10.5703125" style="1" customWidth="1"/>
    <col min="1540" max="1540" width="8" style="1" customWidth="1"/>
    <col min="1541" max="1541" width="6.28515625" style="1" customWidth="1"/>
    <col min="1542" max="1542" width="9.85546875" style="1" customWidth="1"/>
    <col min="1543" max="1791" width="9.140625" style="1"/>
    <col min="1792" max="1792" width="15.42578125" style="1" customWidth="1"/>
    <col min="1793" max="1793" width="32" style="1" customWidth="1"/>
    <col min="1794" max="1794" width="14.28515625" style="1" customWidth="1"/>
    <col min="1795" max="1795" width="10.5703125" style="1" customWidth="1"/>
    <col min="1796" max="1796" width="8" style="1" customWidth="1"/>
    <col min="1797" max="1797" width="6.28515625" style="1" customWidth="1"/>
    <col min="1798" max="1798" width="9.85546875" style="1" customWidth="1"/>
    <col min="1799" max="2047" width="9.140625" style="1"/>
    <col min="2048" max="2048" width="15.42578125" style="1" customWidth="1"/>
    <col min="2049" max="2049" width="32" style="1" customWidth="1"/>
    <col min="2050" max="2050" width="14.28515625" style="1" customWidth="1"/>
    <col min="2051" max="2051" width="10.5703125" style="1" customWidth="1"/>
    <col min="2052" max="2052" width="8" style="1" customWidth="1"/>
    <col min="2053" max="2053" width="6.28515625" style="1" customWidth="1"/>
    <col min="2054" max="2054" width="9.85546875" style="1" customWidth="1"/>
    <col min="2055" max="2303" width="9.140625" style="1"/>
    <col min="2304" max="2304" width="15.42578125" style="1" customWidth="1"/>
    <col min="2305" max="2305" width="32" style="1" customWidth="1"/>
    <col min="2306" max="2306" width="14.28515625" style="1" customWidth="1"/>
    <col min="2307" max="2307" width="10.5703125" style="1" customWidth="1"/>
    <col min="2308" max="2308" width="8" style="1" customWidth="1"/>
    <col min="2309" max="2309" width="6.28515625" style="1" customWidth="1"/>
    <col min="2310" max="2310" width="9.85546875" style="1" customWidth="1"/>
    <col min="2311" max="2559" width="9.140625" style="1"/>
    <col min="2560" max="2560" width="15.42578125" style="1" customWidth="1"/>
    <col min="2561" max="2561" width="32" style="1" customWidth="1"/>
    <col min="2562" max="2562" width="14.28515625" style="1" customWidth="1"/>
    <col min="2563" max="2563" width="10.5703125" style="1" customWidth="1"/>
    <col min="2564" max="2564" width="8" style="1" customWidth="1"/>
    <col min="2565" max="2565" width="6.28515625" style="1" customWidth="1"/>
    <col min="2566" max="2566" width="9.85546875" style="1" customWidth="1"/>
    <col min="2567" max="2815" width="9.140625" style="1"/>
    <col min="2816" max="2816" width="15.42578125" style="1" customWidth="1"/>
    <col min="2817" max="2817" width="32" style="1" customWidth="1"/>
    <col min="2818" max="2818" width="14.28515625" style="1" customWidth="1"/>
    <col min="2819" max="2819" width="10.5703125" style="1" customWidth="1"/>
    <col min="2820" max="2820" width="8" style="1" customWidth="1"/>
    <col min="2821" max="2821" width="6.28515625" style="1" customWidth="1"/>
    <col min="2822" max="2822" width="9.85546875" style="1" customWidth="1"/>
    <col min="2823" max="3071" width="9.140625" style="1"/>
    <col min="3072" max="3072" width="15.42578125" style="1" customWidth="1"/>
    <col min="3073" max="3073" width="32" style="1" customWidth="1"/>
    <col min="3074" max="3074" width="14.28515625" style="1" customWidth="1"/>
    <col min="3075" max="3075" width="10.5703125" style="1" customWidth="1"/>
    <col min="3076" max="3076" width="8" style="1" customWidth="1"/>
    <col min="3077" max="3077" width="6.28515625" style="1" customWidth="1"/>
    <col min="3078" max="3078" width="9.85546875" style="1" customWidth="1"/>
    <col min="3079" max="3327" width="9.140625" style="1"/>
    <col min="3328" max="3328" width="15.42578125" style="1" customWidth="1"/>
    <col min="3329" max="3329" width="32" style="1" customWidth="1"/>
    <col min="3330" max="3330" width="14.28515625" style="1" customWidth="1"/>
    <col min="3331" max="3331" width="10.5703125" style="1" customWidth="1"/>
    <col min="3332" max="3332" width="8" style="1" customWidth="1"/>
    <col min="3333" max="3333" width="6.28515625" style="1" customWidth="1"/>
    <col min="3334" max="3334" width="9.85546875" style="1" customWidth="1"/>
    <col min="3335" max="3583" width="9.140625" style="1"/>
    <col min="3584" max="3584" width="15.42578125" style="1" customWidth="1"/>
    <col min="3585" max="3585" width="32" style="1" customWidth="1"/>
    <col min="3586" max="3586" width="14.28515625" style="1" customWidth="1"/>
    <col min="3587" max="3587" width="10.5703125" style="1" customWidth="1"/>
    <col min="3588" max="3588" width="8" style="1" customWidth="1"/>
    <col min="3589" max="3589" width="6.28515625" style="1" customWidth="1"/>
    <col min="3590" max="3590" width="9.85546875" style="1" customWidth="1"/>
    <col min="3591" max="3839" width="9.140625" style="1"/>
    <col min="3840" max="3840" width="15.42578125" style="1" customWidth="1"/>
    <col min="3841" max="3841" width="32" style="1" customWidth="1"/>
    <col min="3842" max="3842" width="14.28515625" style="1" customWidth="1"/>
    <col min="3843" max="3843" width="10.5703125" style="1" customWidth="1"/>
    <col min="3844" max="3844" width="8" style="1" customWidth="1"/>
    <col min="3845" max="3845" width="6.28515625" style="1" customWidth="1"/>
    <col min="3846" max="3846" width="9.85546875" style="1" customWidth="1"/>
    <col min="3847" max="4095" width="9.140625" style="1"/>
    <col min="4096" max="4096" width="15.42578125" style="1" customWidth="1"/>
    <col min="4097" max="4097" width="32" style="1" customWidth="1"/>
    <col min="4098" max="4098" width="14.28515625" style="1" customWidth="1"/>
    <col min="4099" max="4099" width="10.5703125" style="1" customWidth="1"/>
    <col min="4100" max="4100" width="8" style="1" customWidth="1"/>
    <col min="4101" max="4101" width="6.28515625" style="1" customWidth="1"/>
    <col min="4102" max="4102" width="9.85546875" style="1" customWidth="1"/>
    <col min="4103" max="4351" width="9.140625" style="1"/>
    <col min="4352" max="4352" width="15.42578125" style="1" customWidth="1"/>
    <col min="4353" max="4353" width="32" style="1" customWidth="1"/>
    <col min="4354" max="4354" width="14.28515625" style="1" customWidth="1"/>
    <col min="4355" max="4355" width="10.5703125" style="1" customWidth="1"/>
    <col min="4356" max="4356" width="8" style="1" customWidth="1"/>
    <col min="4357" max="4357" width="6.28515625" style="1" customWidth="1"/>
    <col min="4358" max="4358" width="9.85546875" style="1" customWidth="1"/>
    <col min="4359" max="4607" width="9.140625" style="1"/>
    <col min="4608" max="4608" width="15.42578125" style="1" customWidth="1"/>
    <col min="4609" max="4609" width="32" style="1" customWidth="1"/>
    <col min="4610" max="4610" width="14.28515625" style="1" customWidth="1"/>
    <col min="4611" max="4611" width="10.5703125" style="1" customWidth="1"/>
    <col min="4612" max="4612" width="8" style="1" customWidth="1"/>
    <col min="4613" max="4613" width="6.28515625" style="1" customWidth="1"/>
    <col min="4614" max="4614" width="9.85546875" style="1" customWidth="1"/>
    <col min="4615" max="4863" width="9.140625" style="1"/>
    <col min="4864" max="4864" width="15.42578125" style="1" customWidth="1"/>
    <col min="4865" max="4865" width="32" style="1" customWidth="1"/>
    <col min="4866" max="4866" width="14.28515625" style="1" customWidth="1"/>
    <col min="4867" max="4867" width="10.5703125" style="1" customWidth="1"/>
    <col min="4868" max="4868" width="8" style="1" customWidth="1"/>
    <col min="4869" max="4869" width="6.28515625" style="1" customWidth="1"/>
    <col min="4870" max="4870" width="9.85546875" style="1" customWidth="1"/>
    <col min="4871" max="5119" width="9.140625" style="1"/>
    <col min="5120" max="5120" width="15.42578125" style="1" customWidth="1"/>
    <col min="5121" max="5121" width="32" style="1" customWidth="1"/>
    <col min="5122" max="5122" width="14.28515625" style="1" customWidth="1"/>
    <col min="5123" max="5123" width="10.5703125" style="1" customWidth="1"/>
    <col min="5124" max="5124" width="8" style="1" customWidth="1"/>
    <col min="5125" max="5125" width="6.28515625" style="1" customWidth="1"/>
    <col min="5126" max="5126" width="9.85546875" style="1" customWidth="1"/>
    <col min="5127" max="5375" width="9.140625" style="1"/>
    <col min="5376" max="5376" width="15.42578125" style="1" customWidth="1"/>
    <col min="5377" max="5377" width="32" style="1" customWidth="1"/>
    <col min="5378" max="5378" width="14.28515625" style="1" customWidth="1"/>
    <col min="5379" max="5379" width="10.5703125" style="1" customWidth="1"/>
    <col min="5380" max="5380" width="8" style="1" customWidth="1"/>
    <col min="5381" max="5381" width="6.28515625" style="1" customWidth="1"/>
    <col min="5382" max="5382" width="9.85546875" style="1" customWidth="1"/>
    <col min="5383" max="5631" width="9.140625" style="1"/>
    <col min="5632" max="5632" width="15.42578125" style="1" customWidth="1"/>
    <col min="5633" max="5633" width="32" style="1" customWidth="1"/>
    <col min="5634" max="5634" width="14.28515625" style="1" customWidth="1"/>
    <col min="5635" max="5635" width="10.5703125" style="1" customWidth="1"/>
    <col min="5636" max="5636" width="8" style="1" customWidth="1"/>
    <col min="5637" max="5637" width="6.28515625" style="1" customWidth="1"/>
    <col min="5638" max="5638" width="9.85546875" style="1" customWidth="1"/>
    <col min="5639" max="5887" width="9.140625" style="1"/>
    <col min="5888" max="5888" width="15.42578125" style="1" customWidth="1"/>
    <col min="5889" max="5889" width="32" style="1" customWidth="1"/>
    <col min="5890" max="5890" width="14.28515625" style="1" customWidth="1"/>
    <col min="5891" max="5891" width="10.5703125" style="1" customWidth="1"/>
    <col min="5892" max="5892" width="8" style="1" customWidth="1"/>
    <col min="5893" max="5893" width="6.28515625" style="1" customWidth="1"/>
    <col min="5894" max="5894" width="9.85546875" style="1" customWidth="1"/>
    <col min="5895" max="6143" width="9.140625" style="1"/>
    <col min="6144" max="6144" width="15.42578125" style="1" customWidth="1"/>
    <col min="6145" max="6145" width="32" style="1" customWidth="1"/>
    <col min="6146" max="6146" width="14.28515625" style="1" customWidth="1"/>
    <col min="6147" max="6147" width="10.5703125" style="1" customWidth="1"/>
    <col min="6148" max="6148" width="8" style="1" customWidth="1"/>
    <col min="6149" max="6149" width="6.28515625" style="1" customWidth="1"/>
    <col min="6150" max="6150" width="9.85546875" style="1" customWidth="1"/>
    <col min="6151" max="6399" width="9.140625" style="1"/>
    <col min="6400" max="6400" width="15.42578125" style="1" customWidth="1"/>
    <col min="6401" max="6401" width="32" style="1" customWidth="1"/>
    <col min="6402" max="6402" width="14.28515625" style="1" customWidth="1"/>
    <col min="6403" max="6403" width="10.5703125" style="1" customWidth="1"/>
    <col min="6404" max="6404" width="8" style="1" customWidth="1"/>
    <col min="6405" max="6405" width="6.28515625" style="1" customWidth="1"/>
    <col min="6406" max="6406" width="9.85546875" style="1" customWidth="1"/>
    <col min="6407" max="6655" width="9.140625" style="1"/>
    <col min="6656" max="6656" width="15.42578125" style="1" customWidth="1"/>
    <col min="6657" max="6657" width="32" style="1" customWidth="1"/>
    <col min="6658" max="6658" width="14.28515625" style="1" customWidth="1"/>
    <col min="6659" max="6659" width="10.5703125" style="1" customWidth="1"/>
    <col min="6660" max="6660" width="8" style="1" customWidth="1"/>
    <col min="6661" max="6661" width="6.28515625" style="1" customWidth="1"/>
    <col min="6662" max="6662" width="9.85546875" style="1" customWidth="1"/>
    <col min="6663" max="6911" width="9.140625" style="1"/>
    <col min="6912" max="6912" width="15.42578125" style="1" customWidth="1"/>
    <col min="6913" max="6913" width="32" style="1" customWidth="1"/>
    <col min="6914" max="6914" width="14.28515625" style="1" customWidth="1"/>
    <col min="6915" max="6915" width="10.5703125" style="1" customWidth="1"/>
    <col min="6916" max="6916" width="8" style="1" customWidth="1"/>
    <col min="6917" max="6917" width="6.28515625" style="1" customWidth="1"/>
    <col min="6918" max="6918" width="9.85546875" style="1" customWidth="1"/>
    <col min="6919" max="7167" width="9.140625" style="1"/>
    <col min="7168" max="7168" width="15.42578125" style="1" customWidth="1"/>
    <col min="7169" max="7169" width="32" style="1" customWidth="1"/>
    <col min="7170" max="7170" width="14.28515625" style="1" customWidth="1"/>
    <col min="7171" max="7171" width="10.5703125" style="1" customWidth="1"/>
    <col min="7172" max="7172" width="8" style="1" customWidth="1"/>
    <col min="7173" max="7173" width="6.28515625" style="1" customWidth="1"/>
    <col min="7174" max="7174" width="9.85546875" style="1" customWidth="1"/>
    <col min="7175" max="7423" width="9.140625" style="1"/>
    <col min="7424" max="7424" width="15.42578125" style="1" customWidth="1"/>
    <col min="7425" max="7425" width="32" style="1" customWidth="1"/>
    <col min="7426" max="7426" width="14.28515625" style="1" customWidth="1"/>
    <col min="7427" max="7427" width="10.5703125" style="1" customWidth="1"/>
    <col min="7428" max="7428" width="8" style="1" customWidth="1"/>
    <col min="7429" max="7429" width="6.28515625" style="1" customWidth="1"/>
    <col min="7430" max="7430" width="9.85546875" style="1" customWidth="1"/>
    <col min="7431" max="7679" width="9.140625" style="1"/>
    <col min="7680" max="7680" width="15.42578125" style="1" customWidth="1"/>
    <col min="7681" max="7681" width="32" style="1" customWidth="1"/>
    <col min="7682" max="7682" width="14.28515625" style="1" customWidth="1"/>
    <col min="7683" max="7683" width="10.5703125" style="1" customWidth="1"/>
    <col min="7684" max="7684" width="8" style="1" customWidth="1"/>
    <col min="7685" max="7685" width="6.28515625" style="1" customWidth="1"/>
    <col min="7686" max="7686" width="9.85546875" style="1" customWidth="1"/>
    <col min="7687" max="7935" width="9.140625" style="1"/>
    <col min="7936" max="7936" width="15.42578125" style="1" customWidth="1"/>
    <col min="7937" max="7937" width="32" style="1" customWidth="1"/>
    <col min="7938" max="7938" width="14.28515625" style="1" customWidth="1"/>
    <col min="7939" max="7939" width="10.5703125" style="1" customWidth="1"/>
    <col min="7940" max="7940" width="8" style="1" customWidth="1"/>
    <col min="7941" max="7941" width="6.28515625" style="1" customWidth="1"/>
    <col min="7942" max="7942" width="9.85546875" style="1" customWidth="1"/>
    <col min="7943" max="8191" width="9.140625" style="1"/>
    <col min="8192" max="8192" width="15.42578125" style="1" customWidth="1"/>
    <col min="8193" max="8193" width="32" style="1" customWidth="1"/>
    <col min="8194" max="8194" width="14.28515625" style="1" customWidth="1"/>
    <col min="8195" max="8195" width="10.5703125" style="1" customWidth="1"/>
    <col min="8196" max="8196" width="8" style="1" customWidth="1"/>
    <col min="8197" max="8197" width="6.28515625" style="1" customWidth="1"/>
    <col min="8198" max="8198" width="9.85546875" style="1" customWidth="1"/>
    <col min="8199" max="8447" width="9.140625" style="1"/>
    <col min="8448" max="8448" width="15.42578125" style="1" customWidth="1"/>
    <col min="8449" max="8449" width="32" style="1" customWidth="1"/>
    <col min="8450" max="8450" width="14.28515625" style="1" customWidth="1"/>
    <col min="8451" max="8451" width="10.5703125" style="1" customWidth="1"/>
    <col min="8452" max="8452" width="8" style="1" customWidth="1"/>
    <col min="8453" max="8453" width="6.28515625" style="1" customWidth="1"/>
    <col min="8454" max="8454" width="9.85546875" style="1" customWidth="1"/>
    <col min="8455" max="8703" width="9.140625" style="1"/>
    <col min="8704" max="8704" width="15.42578125" style="1" customWidth="1"/>
    <col min="8705" max="8705" width="32" style="1" customWidth="1"/>
    <col min="8706" max="8706" width="14.28515625" style="1" customWidth="1"/>
    <col min="8707" max="8707" width="10.5703125" style="1" customWidth="1"/>
    <col min="8708" max="8708" width="8" style="1" customWidth="1"/>
    <col min="8709" max="8709" width="6.28515625" style="1" customWidth="1"/>
    <col min="8710" max="8710" width="9.85546875" style="1" customWidth="1"/>
    <col min="8711" max="8959" width="9.140625" style="1"/>
    <col min="8960" max="8960" width="15.42578125" style="1" customWidth="1"/>
    <col min="8961" max="8961" width="32" style="1" customWidth="1"/>
    <col min="8962" max="8962" width="14.28515625" style="1" customWidth="1"/>
    <col min="8963" max="8963" width="10.5703125" style="1" customWidth="1"/>
    <col min="8964" max="8964" width="8" style="1" customWidth="1"/>
    <col min="8965" max="8965" width="6.28515625" style="1" customWidth="1"/>
    <col min="8966" max="8966" width="9.85546875" style="1" customWidth="1"/>
    <col min="8967" max="9215" width="9.140625" style="1"/>
    <col min="9216" max="9216" width="15.42578125" style="1" customWidth="1"/>
    <col min="9217" max="9217" width="32" style="1" customWidth="1"/>
    <col min="9218" max="9218" width="14.28515625" style="1" customWidth="1"/>
    <col min="9219" max="9219" width="10.5703125" style="1" customWidth="1"/>
    <col min="9220" max="9220" width="8" style="1" customWidth="1"/>
    <col min="9221" max="9221" width="6.28515625" style="1" customWidth="1"/>
    <col min="9222" max="9222" width="9.85546875" style="1" customWidth="1"/>
    <col min="9223" max="9471" width="9.140625" style="1"/>
    <col min="9472" max="9472" width="15.42578125" style="1" customWidth="1"/>
    <col min="9473" max="9473" width="32" style="1" customWidth="1"/>
    <col min="9474" max="9474" width="14.28515625" style="1" customWidth="1"/>
    <col min="9475" max="9475" width="10.5703125" style="1" customWidth="1"/>
    <col min="9476" max="9476" width="8" style="1" customWidth="1"/>
    <col min="9477" max="9477" width="6.28515625" style="1" customWidth="1"/>
    <col min="9478" max="9478" width="9.85546875" style="1" customWidth="1"/>
    <col min="9479" max="9727" width="9.140625" style="1"/>
    <col min="9728" max="9728" width="15.42578125" style="1" customWidth="1"/>
    <col min="9729" max="9729" width="32" style="1" customWidth="1"/>
    <col min="9730" max="9730" width="14.28515625" style="1" customWidth="1"/>
    <col min="9731" max="9731" width="10.5703125" style="1" customWidth="1"/>
    <col min="9732" max="9732" width="8" style="1" customWidth="1"/>
    <col min="9733" max="9733" width="6.28515625" style="1" customWidth="1"/>
    <col min="9734" max="9734" width="9.85546875" style="1" customWidth="1"/>
    <col min="9735" max="9983" width="9.140625" style="1"/>
    <col min="9984" max="9984" width="15.42578125" style="1" customWidth="1"/>
    <col min="9985" max="9985" width="32" style="1" customWidth="1"/>
    <col min="9986" max="9986" width="14.28515625" style="1" customWidth="1"/>
    <col min="9987" max="9987" width="10.5703125" style="1" customWidth="1"/>
    <col min="9988" max="9988" width="8" style="1" customWidth="1"/>
    <col min="9989" max="9989" width="6.28515625" style="1" customWidth="1"/>
    <col min="9990" max="9990" width="9.85546875" style="1" customWidth="1"/>
    <col min="9991" max="10239" width="9.140625" style="1"/>
    <col min="10240" max="10240" width="15.42578125" style="1" customWidth="1"/>
    <col min="10241" max="10241" width="32" style="1" customWidth="1"/>
    <col min="10242" max="10242" width="14.28515625" style="1" customWidth="1"/>
    <col min="10243" max="10243" width="10.5703125" style="1" customWidth="1"/>
    <col min="10244" max="10244" width="8" style="1" customWidth="1"/>
    <col min="10245" max="10245" width="6.28515625" style="1" customWidth="1"/>
    <col min="10246" max="10246" width="9.85546875" style="1" customWidth="1"/>
    <col min="10247" max="10495" width="9.140625" style="1"/>
    <col min="10496" max="10496" width="15.42578125" style="1" customWidth="1"/>
    <col min="10497" max="10497" width="32" style="1" customWidth="1"/>
    <col min="10498" max="10498" width="14.28515625" style="1" customWidth="1"/>
    <col min="10499" max="10499" width="10.5703125" style="1" customWidth="1"/>
    <col min="10500" max="10500" width="8" style="1" customWidth="1"/>
    <col min="10501" max="10501" width="6.28515625" style="1" customWidth="1"/>
    <col min="10502" max="10502" width="9.85546875" style="1" customWidth="1"/>
    <col min="10503" max="10751" width="9.140625" style="1"/>
    <col min="10752" max="10752" width="15.42578125" style="1" customWidth="1"/>
    <col min="10753" max="10753" width="32" style="1" customWidth="1"/>
    <col min="10754" max="10754" width="14.28515625" style="1" customWidth="1"/>
    <col min="10755" max="10755" width="10.5703125" style="1" customWidth="1"/>
    <col min="10756" max="10756" width="8" style="1" customWidth="1"/>
    <col min="10757" max="10757" width="6.28515625" style="1" customWidth="1"/>
    <col min="10758" max="10758" width="9.85546875" style="1" customWidth="1"/>
    <col min="10759" max="11007" width="9.140625" style="1"/>
    <col min="11008" max="11008" width="15.42578125" style="1" customWidth="1"/>
    <col min="11009" max="11009" width="32" style="1" customWidth="1"/>
    <col min="11010" max="11010" width="14.28515625" style="1" customWidth="1"/>
    <col min="11011" max="11011" width="10.5703125" style="1" customWidth="1"/>
    <col min="11012" max="11012" width="8" style="1" customWidth="1"/>
    <col min="11013" max="11013" width="6.28515625" style="1" customWidth="1"/>
    <col min="11014" max="11014" width="9.85546875" style="1" customWidth="1"/>
    <col min="11015" max="11263" width="9.140625" style="1"/>
    <col min="11264" max="11264" width="15.42578125" style="1" customWidth="1"/>
    <col min="11265" max="11265" width="32" style="1" customWidth="1"/>
    <col min="11266" max="11266" width="14.28515625" style="1" customWidth="1"/>
    <col min="11267" max="11267" width="10.5703125" style="1" customWidth="1"/>
    <col min="11268" max="11268" width="8" style="1" customWidth="1"/>
    <col min="11269" max="11269" width="6.28515625" style="1" customWidth="1"/>
    <col min="11270" max="11270" width="9.85546875" style="1" customWidth="1"/>
    <col min="11271" max="11519" width="9.140625" style="1"/>
    <col min="11520" max="11520" width="15.42578125" style="1" customWidth="1"/>
    <col min="11521" max="11521" width="32" style="1" customWidth="1"/>
    <col min="11522" max="11522" width="14.28515625" style="1" customWidth="1"/>
    <col min="11523" max="11523" width="10.5703125" style="1" customWidth="1"/>
    <col min="11524" max="11524" width="8" style="1" customWidth="1"/>
    <col min="11525" max="11525" width="6.28515625" style="1" customWidth="1"/>
    <col min="11526" max="11526" width="9.85546875" style="1" customWidth="1"/>
    <col min="11527" max="11775" width="9.140625" style="1"/>
    <col min="11776" max="11776" width="15.42578125" style="1" customWidth="1"/>
    <col min="11777" max="11777" width="32" style="1" customWidth="1"/>
    <col min="11778" max="11778" width="14.28515625" style="1" customWidth="1"/>
    <col min="11779" max="11779" width="10.5703125" style="1" customWidth="1"/>
    <col min="11780" max="11780" width="8" style="1" customWidth="1"/>
    <col min="11781" max="11781" width="6.28515625" style="1" customWidth="1"/>
    <col min="11782" max="11782" width="9.85546875" style="1" customWidth="1"/>
    <col min="11783" max="12031" width="9.140625" style="1"/>
    <col min="12032" max="12032" width="15.42578125" style="1" customWidth="1"/>
    <col min="12033" max="12033" width="32" style="1" customWidth="1"/>
    <col min="12034" max="12034" width="14.28515625" style="1" customWidth="1"/>
    <col min="12035" max="12035" width="10.5703125" style="1" customWidth="1"/>
    <col min="12036" max="12036" width="8" style="1" customWidth="1"/>
    <col min="12037" max="12037" width="6.28515625" style="1" customWidth="1"/>
    <col min="12038" max="12038" width="9.85546875" style="1" customWidth="1"/>
    <col min="12039" max="12287" width="9.140625" style="1"/>
    <col min="12288" max="12288" width="15.42578125" style="1" customWidth="1"/>
    <col min="12289" max="12289" width="32" style="1" customWidth="1"/>
    <col min="12290" max="12290" width="14.28515625" style="1" customWidth="1"/>
    <col min="12291" max="12291" width="10.5703125" style="1" customWidth="1"/>
    <col min="12292" max="12292" width="8" style="1" customWidth="1"/>
    <col min="12293" max="12293" width="6.28515625" style="1" customWidth="1"/>
    <col min="12294" max="12294" width="9.85546875" style="1" customWidth="1"/>
    <col min="12295" max="12543" width="9.140625" style="1"/>
    <col min="12544" max="12544" width="15.42578125" style="1" customWidth="1"/>
    <col min="12545" max="12545" width="32" style="1" customWidth="1"/>
    <col min="12546" max="12546" width="14.28515625" style="1" customWidth="1"/>
    <col min="12547" max="12547" width="10.5703125" style="1" customWidth="1"/>
    <col min="12548" max="12548" width="8" style="1" customWidth="1"/>
    <col min="12549" max="12549" width="6.28515625" style="1" customWidth="1"/>
    <col min="12550" max="12550" width="9.85546875" style="1" customWidth="1"/>
    <col min="12551" max="12799" width="9.140625" style="1"/>
    <col min="12800" max="12800" width="15.42578125" style="1" customWidth="1"/>
    <col min="12801" max="12801" width="32" style="1" customWidth="1"/>
    <col min="12802" max="12802" width="14.28515625" style="1" customWidth="1"/>
    <col min="12803" max="12803" width="10.5703125" style="1" customWidth="1"/>
    <col min="12804" max="12804" width="8" style="1" customWidth="1"/>
    <col min="12805" max="12805" width="6.28515625" style="1" customWidth="1"/>
    <col min="12806" max="12806" width="9.85546875" style="1" customWidth="1"/>
    <col min="12807" max="13055" width="9.140625" style="1"/>
    <col min="13056" max="13056" width="15.42578125" style="1" customWidth="1"/>
    <col min="13057" max="13057" width="32" style="1" customWidth="1"/>
    <col min="13058" max="13058" width="14.28515625" style="1" customWidth="1"/>
    <col min="13059" max="13059" width="10.5703125" style="1" customWidth="1"/>
    <col min="13060" max="13060" width="8" style="1" customWidth="1"/>
    <col min="13061" max="13061" width="6.28515625" style="1" customWidth="1"/>
    <col min="13062" max="13062" width="9.85546875" style="1" customWidth="1"/>
    <col min="13063" max="13311" width="9.140625" style="1"/>
    <col min="13312" max="13312" width="15.42578125" style="1" customWidth="1"/>
    <col min="13313" max="13313" width="32" style="1" customWidth="1"/>
    <col min="13314" max="13314" width="14.28515625" style="1" customWidth="1"/>
    <col min="13315" max="13315" width="10.5703125" style="1" customWidth="1"/>
    <col min="13316" max="13316" width="8" style="1" customWidth="1"/>
    <col min="13317" max="13317" width="6.28515625" style="1" customWidth="1"/>
    <col min="13318" max="13318" width="9.85546875" style="1" customWidth="1"/>
    <col min="13319" max="13567" width="9.140625" style="1"/>
    <col min="13568" max="13568" width="15.42578125" style="1" customWidth="1"/>
    <col min="13569" max="13569" width="32" style="1" customWidth="1"/>
    <col min="13570" max="13570" width="14.28515625" style="1" customWidth="1"/>
    <col min="13571" max="13571" width="10.5703125" style="1" customWidth="1"/>
    <col min="13572" max="13572" width="8" style="1" customWidth="1"/>
    <col min="13573" max="13573" width="6.28515625" style="1" customWidth="1"/>
    <col min="13574" max="13574" width="9.85546875" style="1" customWidth="1"/>
    <col min="13575" max="13823" width="9.140625" style="1"/>
    <col min="13824" max="13824" width="15.42578125" style="1" customWidth="1"/>
    <col min="13825" max="13825" width="32" style="1" customWidth="1"/>
    <col min="13826" max="13826" width="14.28515625" style="1" customWidth="1"/>
    <col min="13827" max="13827" width="10.5703125" style="1" customWidth="1"/>
    <col min="13828" max="13828" width="8" style="1" customWidth="1"/>
    <col min="13829" max="13829" width="6.28515625" style="1" customWidth="1"/>
    <col min="13830" max="13830" width="9.85546875" style="1" customWidth="1"/>
    <col min="13831" max="14079" width="9.140625" style="1"/>
    <col min="14080" max="14080" width="15.42578125" style="1" customWidth="1"/>
    <col min="14081" max="14081" width="32" style="1" customWidth="1"/>
    <col min="14082" max="14082" width="14.28515625" style="1" customWidth="1"/>
    <col min="14083" max="14083" width="10.5703125" style="1" customWidth="1"/>
    <col min="14084" max="14084" width="8" style="1" customWidth="1"/>
    <col min="14085" max="14085" width="6.28515625" style="1" customWidth="1"/>
    <col min="14086" max="14086" width="9.85546875" style="1" customWidth="1"/>
    <col min="14087" max="14335" width="9.140625" style="1"/>
    <col min="14336" max="14336" width="15.42578125" style="1" customWidth="1"/>
    <col min="14337" max="14337" width="32" style="1" customWidth="1"/>
    <col min="14338" max="14338" width="14.28515625" style="1" customWidth="1"/>
    <col min="14339" max="14339" width="10.5703125" style="1" customWidth="1"/>
    <col min="14340" max="14340" width="8" style="1" customWidth="1"/>
    <col min="14341" max="14341" width="6.28515625" style="1" customWidth="1"/>
    <col min="14342" max="14342" width="9.85546875" style="1" customWidth="1"/>
    <col min="14343" max="14591" width="9.140625" style="1"/>
    <col min="14592" max="14592" width="15.42578125" style="1" customWidth="1"/>
    <col min="14593" max="14593" width="32" style="1" customWidth="1"/>
    <col min="14594" max="14594" width="14.28515625" style="1" customWidth="1"/>
    <col min="14595" max="14595" width="10.5703125" style="1" customWidth="1"/>
    <col min="14596" max="14596" width="8" style="1" customWidth="1"/>
    <col min="14597" max="14597" width="6.28515625" style="1" customWidth="1"/>
    <col min="14598" max="14598" width="9.85546875" style="1" customWidth="1"/>
    <col min="14599" max="14847" width="9.140625" style="1"/>
    <col min="14848" max="14848" width="15.42578125" style="1" customWidth="1"/>
    <col min="14849" max="14849" width="32" style="1" customWidth="1"/>
    <col min="14850" max="14850" width="14.28515625" style="1" customWidth="1"/>
    <col min="14851" max="14851" width="10.5703125" style="1" customWidth="1"/>
    <col min="14852" max="14852" width="8" style="1" customWidth="1"/>
    <col min="14853" max="14853" width="6.28515625" style="1" customWidth="1"/>
    <col min="14854" max="14854" width="9.85546875" style="1" customWidth="1"/>
    <col min="14855" max="15103" width="9.140625" style="1"/>
    <col min="15104" max="15104" width="15.42578125" style="1" customWidth="1"/>
    <col min="15105" max="15105" width="32" style="1" customWidth="1"/>
    <col min="15106" max="15106" width="14.28515625" style="1" customWidth="1"/>
    <col min="15107" max="15107" width="10.5703125" style="1" customWidth="1"/>
    <col min="15108" max="15108" width="8" style="1" customWidth="1"/>
    <col min="15109" max="15109" width="6.28515625" style="1" customWidth="1"/>
    <col min="15110" max="15110" width="9.85546875" style="1" customWidth="1"/>
    <col min="15111" max="15359" width="9.140625" style="1"/>
    <col min="15360" max="15360" width="15.42578125" style="1" customWidth="1"/>
    <col min="15361" max="15361" width="32" style="1" customWidth="1"/>
    <col min="15362" max="15362" width="14.28515625" style="1" customWidth="1"/>
    <col min="15363" max="15363" width="10.5703125" style="1" customWidth="1"/>
    <col min="15364" max="15364" width="8" style="1" customWidth="1"/>
    <col min="15365" max="15365" width="6.28515625" style="1" customWidth="1"/>
    <col min="15366" max="15366" width="9.85546875" style="1" customWidth="1"/>
    <col min="15367" max="15615" width="9.140625" style="1"/>
    <col min="15616" max="15616" width="15.42578125" style="1" customWidth="1"/>
    <col min="15617" max="15617" width="32" style="1" customWidth="1"/>
    <col min="15618" max="15618" width="14.28515625" style="1" customWidth="1"/>
    <col min="15619" max="15619" width="10.5703125" style="1" customWidth="1"/>
    <col min="15620" max="15620" width="8" style="1" customWidth="1"/>
    <col min="15621" max="15621" width="6.28515625" style="1" customWidth="1"/>
    <col min="15622" max="15622" width="9.85546875" style="1" customWidth="1"/>
    <col min="15623" max="15871" width="9.140625" style="1"/>
    <col min="15872" max="15872" width="15.42578125" style="1" customWidth="1"/>
    <col min="15873" max="15873" width="32" style="1" customWidth="1"/>
    <col min="15874" max="15874" width="14.28515625" style="1" customWidth="1"/>
    <col min="15875" max="15875" width="10.5703125" style="1" customWidth="1"/>
    <col min="15876" max="15876" width="8" style="1" customWidth="1"/>
    <col min="15877" max="15877" width="6.28515625" style="1" customWidth="1"/>
    <col min="15878" max="15878" width="9.85546875" style="1" customWidth="1"/>
    <col min="15879" max="16127" width="9.140625" style="1"/>
    <col min="16128" max="16128" width="15.42578125" style="1" customWidth="1"/>
    <col min="16129" max="16129" width="32" style="1" customWidth="1"/>
    <col min="16130" max="16130" width="14.28515625" style="1" customWidth="1"/>
    <col min="16131" max="16131" width="10.5703125" style="1" customWidth="1"/>
    <col min="16132" max="16132" width="8" style="1" customWidth="1"/>
    <col min="16133" max="16133" width="6.28515625" style="1" customWidth="1"/>
    <col min="16134" max="16134" width="9.85546875" style="1" customWidth="1"/>
    <col min="16135" max="16384" width="9.140625" style="1"/>
  </cols>
  <sheetData>
    <row r="1" spans="1:8" x14ac:dyDescent="0.25">
      <c r="B1" s="2"/>
      <c r="C1" s="3"/>
      <c r="D1" s="4"/>
      <c r="E1" s="4"/>
      <c r="F1" s="4"/>
      <c r="G1" s="4"/>
      <c r="H1" s="4"/>
    </row>
    <row r="2" spans="1:8" ht="26.25" x14ac:dyDescent="0.4">
      <c r="A2" s="5"/>
      <c r="B2" s="6" t="s">
        <v>0</v>
      </c>
      <c r="C2" s="3"/>
      <c r="D2" s="7" t="s">
        <v>114</v>
      </c>
      <c r="E2" s="7"/>
      <c r="F2" s="4"/>
      <c r="G2" s="4"/>
      <c r="H2" s="8">
        <v>2013</v>
      </c>
    </row>
    <row r="3" spans="1:8" x14ac:dyDescent="0.25">
      <c r="B3" s="2"/>
      <c r="C3" s="3"/>
      <c r="D3" s="4"/>
      <c r="E3" s="4"/>
      <c r="F3" s="4"/>
      <c r="G3" s="4"/>
      <c r="H3" s="9" t="s">
        <v>297</v>
      </c>
    </row>
    <row r="4" spans="1:8" x14ac:dyDescent="0.25">
      <c r="B4" s="2" t="s">
        <v>1</v>
      </c>
      <c r="C4" s="3" t="s">
        <v>2</v>
      </c>
      <c r="D4" s="4" t="s">
        <v>3</v>
      </c>
      <c r="E4" s="10" t="s">
        <v>4</v>
      </c>
      <c r="F4" s="10" t="s">
        <v>5</v>
      </c>
      <c r="G4" s="4" t="s">
        <v>6</v>
      </c>
      <c r="H4" s="10" t="s">
        <v>7</v>
      </c>
    </row>
    <row r="5" spans="1:8" x14ac:dyDescent="0.25">
      <c r="B5" s="2"/>
      <c r="C5" s="3"/>
      <c r="D5" s="4"/>
      <c r="E5" s="10"/>
      <c r="F5" s="10"/>
      <c r="G5" s="4"/>
      <c r="H5" s="4"/>
    </row>
    <row r="6" spans="1:8" x14ac:dyDescent="0.25">
      <c r="B6" s="11" t="s">
        <v>8</v>
      </c>
      <c r="C6" s="12"/>
      <c r="D6" s="13"/>
      <c r="E6" s="14"/>
      <c r="F6" s="14"/>
      <c r="G6" s="13"/>
      <c r="H6" s="14" t="s">
        <v>114</v>
      </c>
    </row>
    <row r="7" spans="1:8" x14ac:dyDescent="0.25">
      <c r="B7" s="15" t="s">
        <v>9</v>
      </c>
      <c r="C7" s="16" t="s">
        <v>10</v>
      </c>
      <c r="D7" s="17">
        <v>1</v>
      </c>
      <c r="E7" s="10">
        <v>630</v>
      </c>
      <c r="F7" s="10">
        <f>SUM(E7*0.4)</f>
        <v>252</v>
      </c>
      <c r="G7" s="18"/>
      <c r="H7" s="10">
        <f>SUM(F7*G7)</f>
        <v>0</v>
      </c>
    </row>
    <row r="8" spans="1:8" x14ac:dyDescent="0.25">
      <c r="B8" s="15" t="s">
        <v>193</v>
      </c>
      <c r="C8" s="16" t="s">
        <v>11</v>
      </c>
      <c r="D8" s="17">
        <v>1</v>
      </c>
      <c r="E8" s="10">
        <v>810</v>
      </c>
      <c r="F8" s="10">
        <f t="shared" ref="F8:F9" si="0">SUM(E8*0.4)</f>
        <v>324</v>
      </c>
      <c r="G8" s="18"/>
      <c r="H8" s="10">
        <f t="shared" ref="H8:H9" si="1">SUM(F8*G8)</f>
        <v>0</v>
      </c>
    </row>
    <row r="9" spans="1:8" x14ac:dyDescent="0.25">
      <c r="B9" s="15" t="s">
        <v>194</v>
      </c>
      <c r="C9" s="16" t="s">
        <v>12</v>
      </c>
      <c r="D9" s="17">
        <v>1</v>
      </c>
      <c r="E9" s="10">
        <v>810</v>
      </c>
      <c r="F9" s="10">
        <f t="shared" si="0"/>
        <v>324</v>
      </c>
      <c r="G9" s="18"/>
      <c r="H9" s="10">
        <f t="shared" si="1"/>
        <v>0</v>
      </c>
    </row>
    <row r="10" spans="1:8" x14ac:dyDescent="0.25">
      <c r="B10" s="19"/>
      <c r="C10" s="20"/>
      <c r="D10" s="4"/>
      <c r="E10" s="10"/>
      <c r="F10" s="4"/>
      <c r="G10" s="4"/>
      <c r="H10" s="4"/>
    </row>
    <row r="11" spans="1:8" x14ac:dyDescent="0.25">
      <c r="B11" s="21" t="s">
        <v>13</v>
      </c>
      <c r="C11" s="22"/>
      <c r="D11" s="23"/>
      <c r="E11" s="24"/>
      <c r="F11" s="24"/>
      <c r="G11" s="23"/>
      <c r="H11" s="14" t="s">
        <v>114</v>
      </c>
    </row>
    <row r="12" spans="1:8" x14ac:dyDescent="0.25">
      <c r="B12" s="15" t="s">
        <v>195</v>
      </c>
      <c r="C12" s="16" t="s">
        <v>156</v>
      </c>
      <c r="D12" s="17">
        <v>1</v>
      </c>
      <c r="E12" s="25">
        <v>324</v>
      </c>
      <c r="F12" s="10">
        <f t="shared" ref="F12:F29" si="2">SUM(E12*0.4)</f>
        <v>129.6</v>
      </c>
      <c r="G12" s="26"/>
      <c r="H12" s="10">
        <f t="shared" ref="H12" si="3">SUM(F12*G12)</f>
        <v>0</v>
      </c>
    </row>
    <row r="13" spans="1:8" x14ac:dyDescent="0.25">
      <c r="B13" s="15" t="s">
        <v>196</v>
      </c>
      <c r="C13" s="16" t="s">
        <v>14</v>
      </c>
      <c r="D13" s="17">
        <v>2</v>
      </c>
      <c r="E13" s="25">
        <v>270</v>
      </c>
      <c r="F13" s="10">
        <f t="shared" si="2"/>
        <v>108</v>
      </c>
      <c r="G13" s="26"/>
      <c r="H13" s="10">
        <f t="shared" ref="H13:H29" si="4">SUM(F13*G13)</f>
        <v>0</v>
      </c>
    </row>
    <row r="14" spans="1:8" x14ac:dyDescent="0.25">
      <c r="B14" s="15" t="s">
        <v>197</v>
      </c>
      <c r="C14" s="16" t="s">
        <v>15</v>
      </c>
      <c r="D14" s="17">
        <v>1</v>
      </c>
      <c r="E14" s="25">
        <v>270</v>
      </c>
      <c r="F14" s="10">
        <f t="shared" si="2"/>
        <v>108</v>
      </c>
      <c r="G14" s="26"/>
      <c r="H14" s="10">
        <f t="shared" si="4"/>
        <v>0</v>
      </c>
    </row>
    <row r="15" spans="1:8" x14ac:dyDescent="0.25">
      <c r="B15" s="15" t="s">
        <v>198</v>
      </c>
      <c r="C15" s="16" t="s">
        <v>16</v>
      </c>
      <c r="D15" s="17">
        <v>2</v>
      </c>
      <c r="E15" s="25">
        <v>216</v>
      </c>
      <c r="F15" s="10">
        <f t="shared" si="2"/>
        <v>86.4</v>
      </c>
      <c r="G15" s="26"/>
      <c r="H15" s="10">
        <f t="shared" si="4"/>
        <v>0</v>
      </c>
    </row>
    <row r="16" spans="1:8" x14ac:dyDescent="0.25">
      <c r="B16" s="15" t="s">
        <v>283</v>
      </c>
      <c r="C16" s="16" t="s">
        <v>284</v>
      </c>
      <c r="D16" s="17">
        <v>1</v>
      </c>
      <c r="E16" s="25">
        <v>462</v>
      </c>
      <c r="F16" s="10">
        <f t="shared" si="2"/>
        <v>184.8</v>
      </c>
      <c r="G16" s="26"/>
      <c r="H16" s="10">
        <f t="shared" ref="H16" si="5">SUM(F16*G16)</f>
        <v>0</v>
      </c>
    </row>
    <row r="17" spans="2:8" x14ac:dyDescent="0.25">
      <c r="B17" s="15" t="s">
        <v>199</v>
      </c>
      <c r="C17" s="16" t="s">
        <v>17</v>
      </c>
      <c r="D17" s="17">
        <v>2</v>
      </c>
      <c r="E17" s="25">
        <v>288</v>
      </c>
      <c r="F17" s="10">
        <f t="shared" si="2"/>
        <v>115.2</v>
      </c>
      <c r="G17" s="26"/>
      <c r="H17" s="10">
        <f t="shared" si="4"/>
        <v>0</v>
      </c>
    </row>
    <row r="18" spans="2:8" x14ac:dyDescent="0.25">
      <c r="B18" s="15" t="s">
        <v>200</v>
      </c>
      <c r="C18" s="16" t="s">
        <v>18</v>
      </c>
      <c r="D18" s="17">
        <v>4</v>
      </c>
      <c r="E18" s="25">
        <v>288</v>
      </c>
      <c r="F18" s="10">
        <f t="shared" si="2"/>
        <v>115.2</v>
      </c>
      <c r="G18" s="26"/>
      <c r="H18" s="10">
        <f t="shared" si="4"/>
        <v>0</v>
      </c>
    </row>
    <row r="19" spans="2:8" x14ac:dyDescent="0.25">
      <c r="B19" s="15" t="s">
        <v>201</v>
      </c>
      <c r="C19" s="16" t="s">
        <v>19</v>
      </c>
      <c r="D19" s="17">
        <v>1</v>
      </c>
      <c r="E19" s="25">
        <v>288</v>
      </c>
      <c r="F19" s="10">
        <f t="shared" si="2"/>
        <v>115.2</v>
      </c>
      <c r="G19" s="26"/>
      <c r="H19" s="10">
        <f t="shared" si="4"/>
        <v>0</v>
      </c>
    </row>
    <row r="20" spans="2:8" x14ac:dyDescent="0.25">
      <c r="B20" s="15" t="s">
        <v>202</v>
      </c>
      <c r="C20" s="16" t="s">
        <v>20</v>
      </c>
      <c r="D20" s="17">
        <v>3</v>
      </c>
      <c r="E20" s="25">
        <v>252</v>
      </c>
      <c r="F20" s="10">
        <f t="shared" si="2"/>
        <v>100.80000000000001</v>
      </c>
      <c r="G20" s="26"/>
      <c r="H20" s="10">
        <f t="shared" si="4"/>
        <v>0</v>
      </c>
    </row>
    <row r="21" spans="2:8" x14ac:dyDescent="0.25">
      <c r="B21" s="15" t="s">
        <v>203</v>
      </c>
      <c r="C21" s="16" t="s">
        <v>21</v>
      </c>
      <c r="D21" s="17">
        <v>2</v>
      </c>
      <c r="E21" s="25">
        <v>252</v>
      </c>
      <c r="F21" s="10">
        <f t="shared" si="2"/>
        <v>100.80000000000001</v>
      </c>
      <c r="G21" s="26"/>
      <c r="H21" s="10">
        <f t="shared" ref="H21:H26" si="6">SUM(F21*G21)</f>
        <v>0</v>
      </c>
    </row>
    <row r="22" spans="2:8" x14ac:dyDescent="0.25">
      <c r="B22" s="15" t="s">
        <v>204</v>
      </c>
      <c r="C22" s="16" t="s">
        <v>22</v>
      </c>
      <c r="D22" s="17">
        <v>1</v>
      </c>
      <c r="E22" s="25">
        <v>420</v>
      </c>
      <c r="F22" s="10">
        <f t="shared" si="2"/>
        <v>168</v>
      </c>
      <c r="G22" s="26"/>
      <c r="H22" s="10">
        <f t="shared" si="6"/>
        <v>0</v>
      </c>
    </row>
    <row r="23" spans="2:8" x14ac:dyDescent="0.25">
      <c r="B23" s="15" t="s">
        <v>205</v>
      </c>
      <c r="C23" s="16" t="s">
        <v>23</v>
      </c>
      <c r="D23" s="17">
        <v>3</v>
      </c>
      <c r="E23" s="25">
        <v>420</v>
      </c>
      <c r="F23" s="10">
        <f t="shared" si="2"/>
        <v>168</v>
      </c>
      <c r="G23" s="26"/>
      <c r="H23" s="10">
        <f t="shared" si="6"/>
        <v>0</v>
      </c>
    </row>
    <row r="24" spans="2:8" x14ac:dyDescent="0.25">
      <c r="B24" s="15" t="s">
        <v>206</v>
      </c>
      <c r="C24" s="16" t="s">
        <v>24</v>
      </c>
      <c r="D24" s="17">
        <v>4</v>
      </c>
      <c r="E24" s="25">
        <v>420</v>
      </c>
      <c r="F24" s="10">
        <f t="shared" si="2"/>
        <v>168</v>
      </c>
      <c r="G24" s="26"/>
      <c r="H24" s="10">
        <f t="shared" si="6"/>
        <v>0</v>
      </c>
    </row>
    <row r="25" spans="2:8" x14ac:dyDescent="0.25">
      <c r="B25" s="15" t="s">
        <v>207</v>
      </c>
      <c r="C25" s="16" t="s">
        <v>25</v>
      </c>
      <c r="D25" s="17">
        <v>1</v>
      </c>
      <c r="E25" s="25">
        <v>372</v>
      </c>
      <c r="F25" s="10">
        <f t="shared" si="2"/>
        <v>148.80000000000001</v>
      </c>
      <c r="G25" s="26"/>
      <c r="H25" s="10">
        <f t="shared" si="6"/>
        <v>0</v>
      </c>
    </row>
    <row r="26" spans="2:8" x14ac:dyDescent="0.25">
      <c r="B26" s="15" t="s">
        <v>208</v>
      </c>
      <c r="C26" s="16" t="s">
        <v>26</v>
      </c>
      <c r="D26" s="17">
        <v>3</v>
      </c>
      <c r="E26" s="25">
        <v>372</v>
      </c>
      <c r="F26" s="10">
        <f t="shared" si="2"/>
        <v>148.80000000000001</v>
      </c>
      <c r="G26" s="26"/>
      <c r="H26" s="10">
        <f t="shared" si="6"/>
        <v>0</v>
      </c>
    </row>
    <row r="27" spans="2:8" x14ac:dyDescent="0.25">
      <c r="B27" s="15" t="s">
        <v>209</v>
      </c>
      <c r="C27" s="16" t="s">
        <v>28</v>
      </c>
      <c r="D27" s="17">
        <v>2</v>
      </c>
      <c r="E27" s="25">
        <v>300</v>
      </c>
      <c r="F27" s="10">
        <f t="shared" si="2"/>
        <v>120</v>
      </c>
      <c r="G27" s="26"/>
      <c r="H27" s="10">
        <f t="shared" si="4"/>
        <v>0</v>
      </c>
    </row>
    <row r="28" spans="2:8" x14ac:dyDescent="0.25">
      <c r="B28" s="15" t="s">
        <v>210</v>
      </c>
      <c r="C28" s="16" t="s">
        <v>29</v>
      </c>
      <c r="D28" s="17">
        <v>4</v>
      </c>
      <c r="E28" s="25">
        <v>360</v>
      </c>
      <c r="F28" s="10">
        <f t="shared" si="2"/>
        <v>144</v>
      </c>
      <c r="G28" s="26"/>
      <c r="H28" s="10">
        <f t="shared" si="4"/>
        <v>0</v>
      </c>
    </row>
    <row r="29" spans="2:8" x14ac:dyDescent="0.25">
      <c r="B29" s="15" t="s">
        <v>211</v>
      </c>
      <c r="C29" s="16" t="s">
        <v>30</v>
      </c>
      <c r="D29" s="17">
        <v>3</v>
      </c>
      <c r="E29" s="25">
        <v>360</v>
      </c>
      <c r="F29" s="10">
        <f t="shared" si="2"/>
        <v>144</v>
      </c>
      <c r="G29" s="26"/>
      <c r="H29" s="10">
        <f t="shared" si="4"/>
        <v>0</v>
      </c>
    </row>
    <row r="30" spans="2:8" x14ac:dyDescent="0.25">
      <c r="B30" s="19"/>
      <c r="C30" s="20"/>
      <c r="D30" s="4"/>
      <c r="E30" s="10"/>
      <c r="F30" s="4"/>
      <c r="G30" s="4"/>
      <c r="H30" s="4"/>
    </row>
    <row r="31" spans="2:8" x14ac:dyDescent="0.25">
      <c r="B31" s="21" t="s">
        <v>32</v>
      </c>
      <c r="C31" s="22"/>
      <c r="D31" s="23"/>
      <c r="E31" s="24"/>
      <c r="F31" s="24"/>
      <c r="G31" s="23"/>
      <c r="H31" s="14" t="s">
        <v>114</v>
      </c>
    </row>
    <row r="32" spans="2:8" x14ac:dyDescent="0.25">
      <c r="B32" s="15" t="s">
        <v>252</v>
      </c>
      <c r="C32" s="16" t="s">
        <v>253</v>
      </c>
      <c r="D32" s="17">
        <v>1</v>
      </c>
      <c r="E32" s="10">
        <v>186</v>
      </c>
      <c r="F32" s="10">
        <f t="shared" ref="F32:F33" si="7">SUM(E32*0.4)</f>
        <v>74.400000000000006</v>
      </c>
      <c r="G32" s="18"/>
      <c r="H32" s="10">
        <f t="shared" ref="H32" si="8">SUM(F32*G32)</f>
        <v>0</v>
      </c>
    </row>
    <row r="33" spans="2:8" x14ac:dyDescent="0.25">
      <c r="B33" s="15" t="s">
        <v>33</v>
      </c>
      <c r="C33" s="16" t="s">
        <v>34</v>
      </c>
      <c r="D33" s="17">
        <v>1</v>
      </c>
      <c r="E33" s="10">
        <v>180</v>
      </c>
      <c r="F33" s="10">
        <f t="shared" si="7"/>
        <v>72</v>
      </c>
      <c r="G33" s="18"/>
      <c r="H33" s="10">
        <f t="shared" ref="H33" si="9">SUM(F33*G33)</f>
        <v>0</v>
      </c>
    </row>
    <row r="34" spans="2:8" x14ac:dyDescent="0.25">
      <c r="B34" s="19"/>
      <c r="C34" s="20"/>
      <c r="D34" s="4"/>
      <c r="E34" s="10"/>
      <c r="F34" s="4"/>
      <c r="G34" s="4"/>
      <c r="H34" s="4"/>
    </row>
    <row r="35" spans="2:8" x14ac:dyDescent="0.25">
      <c r="B35" s="21" t="s">
        <v>35</v>
      </c>
      <c r="C35" s="22"/>
      <c r="D35" s="23"/>
      <c r="E35" s="24"/>
      <c r="F35" s="24"/>
      <c r="G35" s="23"/>
      <c r="H35" s="14" t="s">
        <v>114</v>
      </c>
    </row>
    <row r="36" spans="2:8" x14ac:dyDescent="0.25">
      <c r="B36" s="15" t="s">
        <v>36</v>
      </c>
      <c r="C36" s="16" t="s">
        <v>37</v>
      </c>
      <c r="D36" s="17">
        <v>2</v>
      </c>
      <c r="E36" s="10">
        <v>150</v>
      </c>
      <c r="F36" s="10">
        <f t="shared" ref="F36:F41" si="10">SUM(E36*0.4)</f>
        <v>60</v>
      </c>
      <c r="G36" s="18"/>
      <c r="H36" s="10">
        <f t="shared" ref="H36:H41" si="11">SUM(F36*G36)</f>
        <v>0</v>
      </c>
    </row>
    <row r="37" spans="2:8" x14ac:dyDescent="0.25">
      <c r="B37" s="15" t="s">
        <v>38</v>
      </c>
      <c r="C37" s="16" t="s">
        <v>39</v>
      </c>
      <c r="D37" s="17">
        <v>3</v>
      </c>
      <c r="E37" s="10">
        <v>150</v>
      </c>
      <c r="F37" s="10">
        <f t="shared" si="10"/>
        <v>60</v>
      </c>
      <c r="G37" s="18"/>
      <c r="H37" s="10">
        <f t="shared" si="11"/>
        <v>0</v>
      </c>
    </row>
    <row r="38" spans="2:8" x14ac:dyDescent="0.25">
      <c r="B38" s="15" t="s">
        <v>40</v>
      </c>
      <c r="C38" s="16" t="s">
        <v>41</v>
      </c>
      <c r="D38" s="17">
        <v>4</v>
      </c>
      <c r="E38" s="10">
        <v>150</v>
      </c>
      <c r="F38" s="10">
        <f t="shared" si="10"/>
        <v>60</v>
      </c>
      <c r="G38" s="18"/>
      <c r="H38" s="10">
        <f t="shared" si="11"/>
        <v>0</v>
      </c>
    </row>
    <row r="39" spans="2:8" x14ac:dyDescent="0.25">
      <c r="B39" s="15" t="s">
        <v>42</v>
      </c>
      <c r="C39" s="16" t="s">
        <v>43</v>
      </c>
      <c r="D39" s="17">
        <v>1</v>
      </c>
      <c r="E39" s="10">
        <v>150</v>
      </c>
      <c r="F39" s="10">
        <f t="shared" si="10"/>
        <v>60</v>
      </c>
      <c r="G39" s="18"/>
      <c r="H39" s="10">
        <f t="shared" si="11"/>
        <v>0</v>
      </c>
    </row>
    <row r="40" spans="2:8" x14ac:dyDescent="0.25">
      <c r="B40" s="15" t="s">
        <v>44</v>
      </c>
      <c r="C40" s="16" t="s">
        <v>45</v>
      </c>
      <c r="D40" s="17">
        <v>3</v>
      </c>
      <c r="E40" s="10">
        <v>96</v>
      </c>
      <c r="F40" s="10">
        <f t="shared" si="10"/>
        <v>38.400000000000006</v>
      </c>
      <c r="G40" s="18"/>
      <c r="H40" s="10">
        <f t="shared" si="11"/>
        <v>0</v>
      </c>
    </row>
    <row r="41" spans="2:8" x14ac:dyDescent="0.25">
      <c r="B41" s="15" t="s">
        <v>46</v>
      </c>
      <c r="C41" s="16" t="s">
        <v>47</v>
      </c>
      <c r="D41" s="17">
        <v>2</v>
      </c>
      <c r="E41" s="10">
        <v>96</v>
      </c>
      <c r="F41" s="10">
        <f t="shared" si="10"/>
        <v>38.400000000000006</v>
      </c>
      <c r="G41" s="18"/>
      <c r="H41" s="10">
        <f t="shared" si="11"/>
        <v>0</v>
      </c>
    </row>
    <row r="42" spans="2:8" x14ac:dyDescent="0.25">
      <c r="B42" s="19"/>
      <c r="C42" s="20"/>
      <c r="D42" s="4"/>
      <c r="E42" s="10"/>
      <c r="F42" s="4"/>
      <c r="G42" s="4"/>
      <c r="H42" s="4"/>
    </row>
    <row r="43" spans="2:8" x14ac:dyDescent="0.25">
      <c r="B43" s="21" t="s">
        <v>48</v>
      </c>
      <c r="C43" s="22"/>
      <c r="D43" s="23"/>
      <c r="E43" s="24"/>
      <c r="F43" s="24"/>
      <c r="G43" s="23"/>
      <c r="H43" s="14" t="s">
        <v>114</v>
      </c>
    </row>
    <row r="44" spans="2:8" x14ac:dyDescent="0.25">
      <c r="B44" s="15" t="s">
        <v>49</v>
      </c>
      <c r="C44" s="16" t="s">
        <v>50</v>
      </c>
      <c r="D44" s="17">
        <v>1</v>
      </c>
      <c r="E44" s="10">
        <v>25</v>
      </c>
      <c r="F44" s="10">
        <f>SUM(E44*0.4)</f>
        <v>10</v>
      </c>
      <c r="G44" s="18"/>
      <c r="H44" s="10">
        <f t="shared" ref="H44" si="12">SUM(F44*G44)</f>
        <v>0</v>
      </c>
    </row>
    <row r="45" spans="2:8" x14ac:dyDescent="0.25">
      <c r="B45" s="19"/>
      <c r="C45" s="20"/>
      <c r="D45" s="4"/>
      <c r="E45" s="10"/>
      <c r="F45" s="4"/>
      <c r="G45" s="4"/>
      <c r="H45" s="4"/>
    </row>
    <row r="46" spans="2:8" x14ac:dyDescent="0.25">
      <c r="B46" s="21" t="s">
        <v>51</v>
      </c>
      <c r="C46" s="22"/>
      <c r="D46" s="23"/>
      <c r="E46" s="24"/>
      <c r="F46" s="24"/>
      <c r="G46" s="23"/>
      <c r="H46" s="14" t="s">
        <v>114</v>
      </c>
    </row>
    <row r="47" spans="2:8" x14ac:dyDescent="0.25">
      <c r="B47" s="15" t="s">
        <v>285</v>
      </c>
      <c r="C47" s="16" t="s">
        <v>286</v>
      </c>
      <c r="D47" s="17">
        <v>1</v>
      </c>
      <c r="E47" s="10">
        <v>78</v>
      </c>
      <c r="F47" s="10">
        <f t="shared" ref="F47:F52" si="13">SUM(E47*0.4)</f>
        <v>31.200000000000003</v>
      </c>
      <c r="G47" s="18"/>
      <c r="H47" s="10">
        <f t="shared" ref="H47" si="14">SUM(F47*G47)</f>
        <v>0</v>
      </c>
    </row>
    <row r="48" spans="2:8" x14ac:dyDescent="0.25">
      <c r="B48" s="15" t="s">
        <v>52</v>
      </c>
      <c r="C48" s="16" t="s">
        <v>53</v>
      </c>
      <c r="D48" s="17">
        <v>2</v>
      </c>
      <c r="E48" s="10">
        <v>78</v>
      </c>
      <c r="F48" s="10">
        <f t="shared" si="13"/>
        <v>31.200000000000003</v>
      </c>
      <c r="G48" s="18"/>
      <c r="H48" s="10">
        <f t="shared" ref="H48:H52" si="15">SUM(F48*G48)</f>
        <v>0</v>
      </c>
    </row>
    <row r="49" spans="2:8" x14ac:dyDescent="0.25">
      <c r="B49" s="15" t="s">
        <v>54</v>
      </c>
      <c r="C49" s="16" t="s">
        <v>55</v>
      </c>
      <c r="D49" s="17">
        <v>2</v>
      </c>
      <c r="E49" s="10">
        <v>78</v>
      </c>
      <c r="F49" s="10">
        <f t="shared" si="13"/>
        <v>31.200000000000003</v>
      </c>
      <c r="G49" s="18"/>
      <c r="H49" s="10">
        <f t="shared" si="15"/>
        <v>0</v>
      </c>
    </row>
    <row r="50" spans="2:8" x14ac:dyDescent="0.25">
      <c r="B50" s="15" t="s">
        <v>56</v>
      </c>
      <c r="C50" s="16" t="s">
        <v>57</v>
      </c>
      <c r="D50" s="17">
        <v>1</v>
      </c>
      <c r="E50" s="10">
        <v>78</v>
      </c>
      <c r="F50" s="10">
        <f t="shared" si="13"/>
        <v>31.200000000000003</v>
      </c>
      <c r="G50" s="18"/>
      <c r="H50" s="10">
        <f t="shared" si="15"/>
        <v>0</v>
      </c>
    </row>
    <row r="51" spans="2:8" x14ac:dyDescent="0.25">
      <c r="B51" s="15" t="s">
        <v>58</v>
      </c>
      <c r="C51" s="16" t="s">
        <v>59</v>
      </c>
      <c r="D51" s="17">
        <v>1</v>
      </c>
      <c r="E51" s="10">
        <v>78</v>
      </c>
      <c r="F51" s="10">
        <f t="shared" si="13"/>
        <v>31.200000000000003</v>
      </c>
      <c r="G51" s="18"/>
      <c r="H51" s="10">
        <f t="shared" si="15"/>
        <v>0</v>
      </c>
    </row>
    <row r="52" spans="2:8" x14ac:dyDescent="0.25">
      <c r="B52" s="15" t="s">
        <v>60</v>
      </c>
      <c r="C52" s="16" t="s">
        <v>61</v>
      </c>
      <c r="D52" s="17">
        <v>1</v>
      </c>
      <c r="E52" s="10">
        <v>84</v>
      </c>
      <c r="F52" s="10">
        <f t="shared" si="13"/>
        <v>33.6</v>
      </c>
      <c r="G52" s="18"/>
      <c r="H52" s="10">
        <f t="shared" si="15"/>
        <v>0</v>
      </c>
    </row>
    <row r="53" spans="2:8" x14ac:dyDescent="0.25">
      <c r="B53" s="15"/>
      <c r="C53" s="16"/>
      <c r="E53" s="10"/>
      <c r="F53" s="10"/>
      <c r="G53" s="4"/>
      <c r="H53" s="10"/>
    </row>
    <row r="54" spans="2:8" x14ac:dyDescent="0.25">
      <c r="B54" s="21" t="s">
        <v>62</v>
      </c>
      <c r="C54" s="22"/>
      <c r="D54" s="23"/>
      <c r="E54" s="24"/>
      <c r="F54" s="24"/>
      <c r="G54" s="23"/>
      <c r="H54" s="14" t="s">
        <v>114</v>
      </c>
    </row>
    <row r="55" spans="2:8" x14ac:dyDescent="0.25">
      <c r="B55" s="15" t="s">
        <v>64</v>
      </c>
      <c r="C55" s="16" t="s">
        <v>65</v>
      </c>
      <c r="D55" s="17">
        <v>4</v>
      </c>
      <c r="E55" s="10">
        <v>39</v>
      </c>
      <c r="F55" s="10">
        <f t="shared" ref="F55" si="16">SUM(E55*0.4)</f>
        <v>15.600000000000001</v>
      </c>
      <c r="G55" s="18"/>
      <c r="H55" s="10">
        <f t="shared" ref="H55" si="17">SUM(F55*G55)</f>
        <v>0</v>
      </c>
    </row>
    <row r="56" spans="2:8" x14ac:dyDescent="0.25">
      <c r="B56" s="15"/>
      <c r="C56" s="16"/>
      <c r="E56" s="10"/>
      <c r="F56" s="10"/>
      <c r="G56" s="4"/>
      <c r="H56" s="10"/>
    </row>
    <row r="57" spans="2:8" x14ac:dyDescent="0.25">
      <c r="B57" s="21" t="s">
        <v>67</v>
      </c>
      <c r="C57" s="22"/>
      <c r="D57" s="23"/>
      <c r="E57" s="24"/>
      <c r="F57" s="24"/>
      <c r="G57" s="23"/>
      <c r="H57" s="14" t="s">
        <v>114</v>
      </c>
    </row>
    <row r="58" spans="2:8" x14ac:dyDescent="0.25">
      <c r="B58" s="15" t="s">
        <v>254</v>
      </c>
      <c r="C58" s="16" t="s">
        <v>68</v>
      </c>
      <c r="D58" s="17">
        <v>32</v>
      </c>
      <c r="E58" s="10">
        <v>20</v>
      </c>
      <c r="F58" s="10">
        <f>SUM(E58*0.4)</f>
        <v>8</v>
      </c>
      <c r="G58" s="18"/>
      <c r="H58" s="10">
        <f t="shared" ref="H58" si="18">SUM(F58*G58)</f>
        <v>0</v>
      </c>
    </row>
    <row r="59" spans="2:8" x14ac:dyDescent="0.25">
      <c r="B59" s="1"/>
      <c r="D59" s="41"/>
      <c r="E59" s="1"/>
      <c r="F59" s="1"/>
      <c r="G59" s="1"/>
      <c r="H59" s="1"/>
    </row>
    <row r="60" spans="2:8" x14ac:dyDescent="0.25">
      <c r="B60" s="38"/>
      <c r="C60" s="38"/>
      <c r="D60" s="23"/>
      <c r="E60" s="23"/>
      <c r="F60" s="39" t="s">
        <v>7</v>
      </c>
      <c r="G60" s="40"/>
      <c r="H60" s="39">
        <f>SUM(H58:H58,H55:H55,H47:H52,H44:H44,H36:H41,H32:H33,H12:H29,H7:H9)</f>
        <v>0</v>
      </c>
    </row>
  </sheetData>
  <sheetProtection algorithmName="SHA-512" hashValue="M89VJCLZ9mV6R5zTy/K9UdSLiyyCzI6kHk3sgRFECYM9ENyrfSRxcFE5jYKso1Ld4JhWrO653eUqx9rAkxRqlg==" saltValue="S8UqAowdGct8zi3khKDckA==" spinCount="100000" sheet="1" objects="1" scenarios="1"/>
  <pageMargins left="0.7" right="0.7" top="0.75" bottom="0.75" header="0.3" footer="0.3"/>
  <pageSetup scale="73" orientation="portrait" horizontalDpi="0" verticalDpi="0" r:id="rId1"/>
  <ignoredErrors>
    <ignoredError sqref="B7:B9 B56 B16:E16 B17:B46 B47:C47 B48:B54 B57:B58 B10:B15 B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showGridLines="0" zoomScaleNormal="100" workbookViewId="0">
      <selection activeCell="G7" sqref="G7"/>
    </sheetView>
  </sheetViews>
  <sheetFormatPr defaultRowHeight="15" x14ac:dyDescent="0.25"/>
  <cols>
    <col min="1" max="1" width="9.140625" style="1"/>
    <col min="2" max="2" width="15.42578125" style="1" customWidth="1"/>
    <col min="3" max="3" width="32" style="1" customWidth="1"/>
    <col min="4" max="4" width="14.28515625" style="17" customWidth="1"/>
    <col min="5" max="5" width="10.5703125" style="17" customWidth="1"/>
    <col min="6" max="6" width="8" style="17" customWidth="1"/>
    <col min="7" max="7" width="6.28515625" style="17" customWidth="1"/>
    <col min="8" max="8" width="9.85546875" style="17" customWidth="1"/>
    <col min="9" max="256" width="9.140625" style="1"/>
    <col min="257" max="257" width="15.42578125" style="1" customWidth="1"/>
    <col min="258" max="258" width="32" style="1" customWidth="1"/>
    <col min="259" max="259" width="14.28515625" style="1" customWidth="1"/>
    <col min="260" max="260" width="10.5703125" style="1" customWidth="1"/>
    <col min="261" max="261" width="8" style="1" customWidth="1"/>
    <col min="262" max="262" width="6.28515625" style="1" customWidth="1"/>
    <col min="263" max="263" width="9.85546875" style="1" customWidth="1"/>
    <col min="264" max="512" width="9.140625" style="1"/>
    <col min="513" max="513" width="15.42578125" style="1" customWidth="1"/>
    <col min="514" max="514" width="32" style="1" customWidth="1"/>
    <col min="515" max="515" width="14.28515625" style="1" customWidth="1"/>
    <col min="516" max="516" width="10.5703125" style="1" customWidth="1"/>
    <col min="517" max="517" width="8" style="1" customWidth="1"/>
    <col min="518" max="518" width="6.28515625" style="1" customWidth="1"/>
    <col min="519" max="519" width="9.85546875" style="1" customWidth="1"/>
    <col min="520" max="768" width="9.140625" style="1"/>
    <col min="769" max="769" width="15.42578125" style="1" customWidth="1"/>
    <col min="770" max="770" width="32" style="1" customWidth="1"/>
    <col min="771" max="771" width="14.28515625" style="1" customWidth="1"/>
    <col min="772" max="772" width="10.5703125" style="1" customWidth="1"/>
    <col min="773" max="773" width="8" style="1" customWidth="1"/>
    <col min="774" max="774" width="6.28515625" style="1" customWidth="1"/>
    <col min="775" max="775" width="9.85546875" style="1" customWidth="1"/>
    <col min="776" max="1024" width="9.140625" style="1"/>
    <col min="1025" max="1025" width="15.42578125" style="1" customWidth="1"/>
    <col min="1026" max="1026" width="32" style="1" customWidth="1"/>
    <col min="1027" max="1027" width="14.28515625" style="1" customWidth="1"/>
    <col min="1028" max="1028" width="10.5703125" style="1" customWidth="1"/>
    <col min="1029" max="1029" width="8" style="1" customWidth="1"/>
    <col min="1030" max="1030" width="6.28515625" style="1" customWidth="1"/>
    <col min="1031" max="1031" width="9.85546875" style="1" customWidth="1"/>
    <col min="1032" max="1280" width="9.140625" style="1"/>
    <col min="1281" max="1281" width="15.42578125" style="1" customWidth="1"/>
    <col min="1282" max="1282" width="32" style="1" customWidth="1"/>
    <col min="1283" max="1283" width="14.28515625" style="1" customWidth="1"/>
    <col min="1284" max="1284" width="10.5703125" style="1" customWidth="1"/>
    <col min="1285" max="1285" width="8" style="1" customWidth="1"/>
    <col min="1286" max="1286" width="6.28515625" style="1" customWidth="1"/>
    <col min="1287" max="1287" width="9.85546875" style="1" customWidth="1"/>
    <col min="1288" max="1536" width="9.140625" style="1"/>
    <col min="1537" max="1537" width="15.42578125" style="1" customWidth="1"/>
    <col min="1538" max="1538" width="32" style="1" customWidth="1"/>
    <col min="1539" max="1539" width="14.28515625" style="1" customWidth="1"/>
    <col min="1540" max="1540" width="10.5703125" style="1" customWidth="1"/>
    <col min="1541" max="1541" width="8" style="1" customWidth="1"/>
    <col min="1542" max="1542" width="6.28515625" style="1" customWidth="1"/>
    <col min="1543" max="1543" width="9.85546875" style="1" customWidth="1"/>
    <col min="1544" max="1792" width="9.140625" style="1"/>
    <col min="1793" max="1793" width="15.42578125" style="1" customWidth="1"/>
    <col min="1794" max="1794" width="32" style="1" customWidth="1"/>
    <col min="1795" max="1795" width="14.28515625" style="1" customWidth="1"/>
    <col min="1796" max="1796" width="10.5703125" style="1" customWidth="1"/>
    <col min="1797" max="1797" width="8" style="1" customWidth="1"/>
    <col min="1798" max="1798" width="6.28515625" style="1" customWidth="1"/>
    <col min="1799" max="1799" width="9.85546875" style="1" customWidth="1"/>
    <col min="1800" max="2048" width="9.140625" style="1"/>
    <col min="2049" max="2049" width="15.42578125" style="1" customWidth="1"/>
    <col min="2050" max="2050" width="32" style="1" customWidth="1"/>
    <col min="2051" max="2051" width="14.28515625" style="1" customWidth="1"/>
    <col min="2052" max="2052" width="10.5703125" style="1" customWidth="1"/>
    <col min="2053" max="2053" width="8" style="1" customWidth="1"/>
    <col min="2054" max="2054" width="6.28515625" style="1" customWidth="1"/>
    <col min="2055" max="2055" width="9.85546875" style="1" customWidth="1"/>
    <col min="2056" max="2304" width="9.140625" style="1"/>
    <col min="2305" max="2305" width="15.42578125" style="1" customWidth="1"/>
    <col min="2306" max="2306" width="32" style="1" customWidth="1"/>
    <col min="2307" max="2307" width="14.28515625" style="1" customWidth="1"/>
    <col min="2308" max="2308" width="10.5703125" style="1" customWidth="1"/>
    <col min="2309" max="2309" width="8" style="1" customWidth="1"/>
    <col min="2310" max="2310" width="6.28515625" style="1" customWidth="1"/>
    <col min="2311" max="2311" width="9.85546875" style="1" customWidth="1"/>
    <col min="2312" max="2560" width="9.140625" style="1"/>
    <col min="2561" max="2561" width="15.42578125" style="1" customWidth="1"/>
    <col min="2562" max="2562" width="32" style="1" customWidth="1"/>
    <col min="2563" max="2563" width="14.28515625" style="1" customWidth="1"/>
    <col min="2564" max="2564" width="10.5703125" style="1" customWidth="1"/>
    <col min="2565" max="2565" width="8" style="1" customWidth="1"/>
    <col min="2566" max="2566" width="6.28515625" style="1" customWidth="1"/>
    <col min="2567" max="2567" width="9.85546875" style="1" customWidth="1"/>
    <col min="2568" max="2816" width="9.140625" style="1"/>
    <col min="2817" max="2817" width="15.42578125" style="1" customWidth="1"/>
    <col min="2818" max="2818" width="32" style="1" customWidth="1"/>
    <col min="2819" max="2819" width="14.28515625" style="1" customWidth="1"/>
    <col min="2820" max="2820" width="10.5703125" style="1" customWidth="1"/>
    <col min="2821" max="2821" width="8" style="1" customWidth="1"/>
    <col min="2822" max="2822" width="6.28515625" style="1" customWidth="1"/>
    <col min="2823" max="2823" width="9.85546875" style="1" customWidth="1"/>
    <col min="2824" max="3072" width="9.140625" style="1"/>
    <col min="3073" max="3073" width="15.42578125" style="1" customWidth="1"/>
    <col min="3074" max="3074" width="32" style="1" customWidth="1"/>
    <col min="3075" max="3075" width="14.28515625" style="1" customWidth="1"/>
    <col min="3076" max="3076" width="10.5703125" style="1" customWidth="1"/>
    <col min="3077" max="3077" width="8" style="1" customWidth="1"/>
    <col min="3078" max="3078" width="6.28515625" style="1" customWidth="1"/>
    <col min="3079" max="3079" width="9.85546875" style="1" customWidth="1"/>
    <col min="3080" max="3328" width="9.140625" style="1"/>
    <col min="3329" max="3329" width="15.42578125" style="1" customWidth="1"/>
    <col min="3330" max="3330" width="32" style="1" customWidth="1"/>
    <col min="3331" max="3331" width="14.28515625" style="1" customWidth="1"/>
    <col min="3332" max="3332" width="10.5703125" style="1" customWidth="1"/>
    <col min="3333" max="3333" width="8" style="1" customWidth="1"/>
    <col min="3334" max="3334" width="6.28515625" style="1" customWidth="1"/>
    <col min="3335" max="3335" width="9.85546875" style="1" customWidth="1"/>
    <col min="3336" max="3584" width="9.140625" style="1"/>
    <col min="3585" max="3585" width="15.42578125" style="1" customWidth="1"/>
    <col min="3586" max="3586" width="32" style="1" customWidth="1"/>
    <col min="3587" max="3587" width="14.28515625" style="1" customWidth="1"/>
    <col min="3588" max="3588" width="10.5703125" style="1" customWidth="1"/>
    <col min="3589" max="3589" width="8" style="1" customWidth="1"/>
    <col min="3590" max="3590" width="6.28515625" style="1" customWidth="1"/>
    <col min="3591" max="3591" width="9.85546875" style="1" customWidth="1"/>
    <col min="3592" max="3840" width="9.140625" style="1"/>
    <col min="3841" max="3841" width="15.42578125" style="1" customWidth="1"/>
    <col min="3842" max="3842" width="32" style="1" customWidth="1"/>
    <col min="3843" max="3843" width="14.28515625" style="1" customWidth="1"/>
    <col min="3844" max="3844" width="10.5703125" style="1" customWidth="1"/>
    <col min="3845" max="3845" width="8" style="1" customWidth="1"/>
    <col min="3846" max="3846" width="6.28515625" style="1" customWidth="1"/>
    <col min="3847" max="3847" width="9.85546875" style="1" customWidth="1"/>
    <col min="3848" max="4096" width="9.140625" style="1"/>
    <col min="4097" max="4097" width="15.42578125" style="1" customWidth="1"/>
    <col min="4098" max="4098" width="32" style="1" customWidth="1"/>
    <col min="4099" max="4099" width="14.28515625" style="1" customWidth="1"/>
    <col min="4100" max="4100" width="10.5703125" style="1" customWidth="1"/>
    <col min="4101" max="4101" width="8" style="1" customWidth="1"/>
    <col min="4102" max="4102" width="6.28515625" style="1" customWidth="1"/>
    <col min="4103" max="4103" width="9.85546875" style="1" customWidth="1"/>
    <col min="4104" max="4352" width="9.140625" style="1"/>
    <col min="4353" max="4353" width="15.42578125" style="1" customWidth="1"/>
    <col min="4354" max="4354" width="32" style="1" customWidth="1"/>
    <col min="4355" max="4355" width="14.28515625" style="1" customWidth="1"/>
    <col min="4356" max="4356" width="10.5703125" style="1" customWidth="1"/>
    <col min="4357" max="4357" width="8" style="1" customWidth="1"/>
    <col min="4358" max="4358" width="6.28515625" style="1" customWidth="1"/>
    <col min="4359" max="4359" width="9.85546875" style="1" customWidth="1"/>
    <col min="4360" max="4608" width="9.140625" style="1"/>
    <col min="4609" max="4609" width="15.42578125" style="1" customWidth="1"/>
    <col min="4610" max="4610" width="32" style="1" customWidth="1"/>
    <col min="4611" max="4611" width="14.28515625" style="1" customWidth="1"/>
    <col min="4612" max="4612" width="10.5703125" style="1" customWidth="1"/>
    <col min="4613" max="4613" width="8" style="1" customWidth="1"/>
    <col min="4614" max="4614" width="6.28515625" style="1" customWidth="1"/>
    <col min="4615" max="4615" width="9.85546875" style="1" customWidth="1"/>
    <col min="4616" max="4864" width="9.140625" style="1"/>
    <col min="4865" max="4865" width="15.42578125" style="1" customWidth="1"/>
    <col min="4866" max="4866" width="32" style="1" customWidth="1"/>
    <col min="4867" max="4867" width="14.28515625" style="1" customWidth="1"/>
    <col min="4868" max="4868" width="10.5703125" style="1" customWidth="1"/>
    <col min="4869" max="4869" width="8" style="1" customWidth="1"/>
    <col min="4870" max="4870" width="6.28515625" style="1" customWidth="1"/>
    <col min="4871" max="4871" width="9.85546875" style="1" customWidth="1"/>
    <col min="4872" max="5120" width="9.140625" style="1"/>
    <col min="5121" max="5121" width="15.42578125" style="1" customWidth="1"/>
    <col min="5122" max="5122" width="32" style="1" customWidth="1"/>
    <col min="5123" max="5123" width="14.28515625" style="1" customWidth="1"/>
    <col min="5124" max="5124" width="10.5703125" style="1" customWidth="1"/>
    <col min="5125" max="5125" width="8" style="1" customWidth="1"/>
    <col min="5126" max="5126" width="6.28515625" style="1" customWidth="1"/>
    <col min="5127" max="5127" width="9.85546875" style="1" customWidth="1"/>
    <col min="5128" max="5376" width="9.140625" style="1"/>
    <col min="5377" max="5377" width="15.42578125" style="1" customWidth="1"/>
    <col min="5378" max="5378" width="32" style="1" customWidth="1"/>
    <col min="5379" max="5379" width="14.28515625" style="1" customWidth="1"/>
    <col min="5380" max="5380" width="10.5703125" style="1" customWidth="1"/>
    <col min="5381" max="5381" width="8" style="1" customWidth="1"/>
    <col min="5382" max="5382" width="6.28515625" style="1" customWidth="1"/>
    <col min="5383" max="5383" width="9.85546875" style="1" customWidth="1"/>
    <col min="5384" max="5632" width="9.140625" style="1"/>
    <col min="5633" max="5633" width="15.42578125" style="1" customWidth="1"/>
    <col min="5634" max="5634" width="32" style="1" customWidth="1"/>
    <col min="5635" max="5635" width="14.28515625" style="1" customWidth="1"/>
    <col min="5636" max="5636" width="10.5703125" style="1" customWidth="1"/>
    <col min="5637" max="5637" width="8" style="1" customWidth="1"/>
    <col min="5638" max="5638" width="6.28515625" style="1" customWidth="1"/>
    <col min="5639" max="5639" width="9.85546875" style="1" customWidth="1"/>
    <col min="5640" max="5888" width="9.140625" style="1"/>
    <col min="5889" max="5889" width="15.42578125" style="1" customWidth="1"/>
    <col min="5890" max="5890" width="32" style="1" customWidth="1"/>
    <col min="5891" max="5891" width="14.28515625" style="1" customWidth="1"/>
    <col min="5892" max="5892" width="10.5703125" style="1" customWidth="1"/>
    <col min="5893" max="5893" width="8" style="1" customWidth="1"/>
    <col min="5894" max="5894" width="6.28515625" style="1" customWidth="1"/>
    <col min="5895" max="5895" width="9.85546875" style="1" customWidth="1"/>
    <col min="5896" max="6144" width="9.140625" style="1"/>
    <col min="6145" max="6145" width="15.42578125" style="1" customWidth="1"/>
    <col min="6146" max="6146" width="32" style="1" customWidth="1"/>
    <col min="6147" max="6147" width="14.28515625" style="1" customWidth="1"/>
    <col min="6148" max="6148" width="10.5703125" style="1" customWidth="1"/>
    <col min="6149" max="6149" width="8" style="1" customWidth="1"/>
    <col min="6150" max="6150" width="6.28515625" style="1" customWidth="1"/>
    <col min="6151" max="6151" width="9.85546875" style="1" customWidth="1"/>
    <col min="6152" max="6400" width="9.140625" style="1"/>
    <col min="6401" max="6401" width="15.42578125" style="1" customWidth="1"/>
    <col min="6402" max="6402" width="32" style="1" customWidth="1"/>
    <col min="6403" max="6403" width="14.28515625" style="1" customWidth="1"/>
    <col min="6404" max="6404" width="10.5703125" style="1" customWidth="1"/>
    <col min="6405" max="6405" width="8" style="1" customWidth="1"/>
    <col min="6406" max="6406" width="6.28515625" style="1" customWidth="1"/>
    <col min="6407" max="6407" width="9.85546875" style="1" customWidth="1"/>
    <col min="6408" max="6656" width="9.140625" style="1"/>
    <col min="6657" max="6657" width="15.42578125" style="1" customWidth="1"/>
    <col min="6658" max="6658" width="32" style="1" customWidth="1"/>
    <col min="6659" max="6659" width="14.28515625" style="1" customWidth="1"/>
    <col min="6660" max="6660" width="10.5703125" style="1" customWidth="1"/>
    <col min="6661" max="6661" width="8" style="1" customWidth="1"/>
    <col min="6662" max="6662" width="6.28515625" style="1" customWidth="1"/>
    <col min="6663" max="6663" width="9.85546875" style="1" customWidth="1"/>
    <col min="6664" max="6912" width="9.140625" style="1"/>
    <col min="6913" max="6913" width="15.42578125" style="1" customWidth="1"/>
    <col min="6914" max="6914" width="32" style="1" customWidth="1"/>
    <col min="6915" max="6915" width="14.28515625" style="1" customWidth="1"/>
    <col min="6916" max="6916" width="10.5703125" style="1" customWidth="1"/>
    <col min="6917" max="6917" width="8" style="1" customWidth="1"/>
    <col min="6918" max="6918" width="6.28515625" style="1" customWidth="1"/>
    <col min="6919" max="6919" width="9.85546875" style="1" customWidth="1"/>
    <col min="6920" max="7168" width="9.140625" style="1"/>
    <col min="7169" max="7169" width="15.42578125" style="1" customWidth="1"/>
    <col min="7170" max="7170" width="32" style="1" customWidth="1"/>
    <col min="7171" max="7171" width="14.28515625" style="1" customWidth="1"/>
    <col min="7172" max="7172" width="10.5703125" style="1" customWidth="1"/>
    <col min="7173" max="7173" width="8" style="1" customWidth="1"/>
    <col min="7174" max="7174" width="6.28515625" style="1" customWidth="1"/>
    <col min="7175" max="7175" width="9.85546875" style="1" customWidth="1"/>
    <col min="7176" max="7424" width="9.140625" style="1"/>
    <col min="7425" max="7425" width="15.42578125" style="1" customWidth="1"/>
    <col min="7426" max="7426" width="32" style="1" customWidth="1"/>
    <col min="7427" max="7427" width="14.28515625" style="1" customWidth="1"/>
    <col min="7428" max="7428" width="10.5703125" style="1" customWidth="1"/>
    <col min="7429" max="7429" width="8" style="1" customWidth="1"/>
    <col min="7430" max="7430" width="6.28515625" style="1" customWidth="1"/>
    <col min="7431" max="7431" width="9.85546875" style="1" customWidth="1"/>
    <col min="7432" max="7680" width="9.140625" style="1"/>
    <col min="7681" max="7681" width="15.42578125" style="1" customWidth="1"/>
    <col min="7682" max="7682" width="32" style="1" customWidth="1"/>
    <col min="7683" max="7683" width="14.28515625" style="1" customWidth="1"/>
    <col min="7684" max="7684" width="10.5703125" style="1" customWidth="1"/>
    <col min="7685" max="7685" width="8" style="1" customWidth="1"/>
    <col min="7686" max="7686" width="6.28515625" style="1" customWidth="1"/>
    <col min="7687" max="7687" width="9.85546875" style="1" customWidth="1"/>
    <col min="7688" max="7936" width="9.140625" style="1"/>
    <col min="7937" max="7937" width="15.42578125" style="1" customWidth="1"/>
    <col min="7938" max="7938" width="32" style="1" customWidth="1"/>
    <col min="7939" max="7939" width="14.28515625" style="1" customWidth="1"/>
    <col min="7940" max="7940" width="10.5703125" style="1" customWidth="1"/>
    <col min="7941" max="7941" width="8" style="1" customWidth="1"/>
    <col min="7942" max="7942" width="6.28515625" style="1" customWidth="1"/>
    <col min="7943" max="7943" width="9.85546875" style="1" customWidth="1"/>
    <col min="7944" max="8192" width="9.140625" style="1"/>
    <col min="8193" max="8193" width="15.42578125" style="1" customWidth="1"/>
    <col min="8194" max="8194" width="32" style="1" customWidth="1"/>
    <col min="8195" max="8195" width="14.28515625" style="1" customWidth="1"/>
    <col min="8196" max="8196" width="10.5703125" style="1" customWidth="1"/>
    <col min="8197" max="8197" width="8" style="1" customWidth="1"/>
    <col min="8198" max="8198" width="6.28515625" style="1" customWidth="1"/>
    <col min="8199" max="8199" width="9.85546875" style="1" customWidth="1"/>
    <col min="8200" max="8448" width="9.140625" style="1"/>
    <col min="8449" max="8449" width="15.42578125" style="1" customWidth="1"/>
    <col min="8450" max="8450" width="32" style="1" customWidth="1"/>
    <col min="8451" max="8451" width="14.28515625" style="1" customWidth="1"/>
    <col min="8452" max="8452" width="10.5703125" style="1" customWidth="1"/>
    <col min="8453" max="8453" width="8" style="1" customWidth="1"/>
    <col min="8454" max="8454" width="6.28515625" style="1" customWidth="1"/>
    <col min="8455" max="8455" width="9.85546875" style="1" customWidth="1"/>
    <col min="8456" max="8704" width="9.140625" style="1"/>
    <col min="8705" max="8705" width="15.42578125" style="1" customWidth="1"/>
    <col min="8706" max="8706" width="32" style="1" customWidth="1"/>
    <col min="8707" max="8707" width="14.28515625" style="1" customWidth="1"/>
    <col min="8708" max="8708" width="10.5703125" style="1" customWidth="1"/>
    <col min="8709" max="8709" width="8" style="1" customWidth="1"/>
    <col min="8710" max="8710" width="6.28515625" style="1" customWidth="1"/>
    <col min="8711" max="8711" width="9.85546875" style="1" customWidth="1"/>
    <col min="8712" max="8960" width="9.140625" style="1"/>
    <col min="8961" max="8961" width="15.42578125" style="1" customWidth="1"/>
    <col min="8962" max="8962" width="32" style="1" customWidth="1"/>
    <col min="8963" max="8963" width="14.28515625" style="1" customWidth="1"/>
    <col min="8964" max="8964" width="10.5703125" style="1" customWidth="1"/>
    <col min="8965" max="8965" width="8" style="1" customWidth="1"/>
    <col min="8966" max="8966" width="6.28515625" style="1" customWidth="1"/>
    <col min="8967" max="8967" width="9.85546875" style="1" customWidth="1"/>
    <col min="8968" max="9216" width="9.140625" style="1"/>
    <col min="9217" max="9217" width="15.42578125" style="1" customWidth="1"/>
    <col min="9218" max="9218" width="32" style="1" customWidth="1"/>
    <col min="9219" max="9219" width="14.28515625" style="1" customWidth="1"/>
    <col min="9220" max="9220" width="10.5703125" style="1" customWidth="1"/>
    <col min="9221" max="9221" width="8" style="1" customWidth="1"/>
    <col min="9222" max="9222" width="6.28515625" style="1" customWidth="1"/>
    <col min="9223" max="9223" width="9.85546875" style="1" customWidth="1"/>
    <col min="9224" max="9472" width="9.140625" style="1"/>
    <col min="9473" max="9473" width="15.42578125" style="1" customWidth="1"/>
    <col min="9474" max="9474" width="32" style="1" customWidth="1"/>
    <col min="9475" max="9475" width="14.28515625" style="1" customWidth="1"/>
    <col min="9476" max="9476" width="10.5703125" style="1" customWidth="1"/>
    <col min="9477" max="9477" width="8" style="1" customWidth="1"/>
    <col min="9478" max="9478" width="6.28515625" style="1" customWidth="1"/>
    <col min="9479" max="9479" width="9.85546875" style="1" customWidth="1"/>
    <col min="9480" max="9728" width="9.140625" style="1"/>
    <col min="9729" max="9729" width="15.42578125" style="1" customWidth="1"/>
    <col min="9730" max="9730" width="32" style="1" customWidth="1"/>
    <col min="9731" max="9731" width="14.28515625" style="1" customWidth="1"/>
    <col min="9732" max="9732" width="10.5703125" style="1" customWidth="1"/>
    <col min="9733" max="9733" width="8" style="1" customWidth="1"/>
    <col min="9734" max="9734" width="6.28515625" style="1" customWidth="1"/>
    <col min="9735" max="9735" width="9.85546875" style="1" customWidth="1"/>
    <col min="9736" max="9984" width="9.140625" style="1"/>
    <col min="9985" max="9985" width="15.42578125" style="1" customWidth="1"/>
    <col min="9986" max="9986" width="32" style="1" customWidth="1"/>
    <col min="9987" max="9987" width="14.28515625" style="1" customWidth="1"/>
    <col min="9988" max="9988" width="10.5703125" style="1" customWidth="1"/>
    <col min="9989" max="9989" width="8" style="1" customWidth="1"/>
    <col min="9990" max="9990" width="6.28515625" style="1" customWidth="1"/>
    <col min="9991" max="9991" width="9.85546875" style="1" customWidth="1"/>
    <col min="9992" max="10240" width="9.140625" style="1"/>
    <col min="10241" max="10241" width="15.42578125" style="1" customWidth="1"/>
    <col min="10242" max="10242" width="32" style="1" customWidth="1"/>
    <col min="10243" max="10243" width="14.28515625" style="1" customWidth="1"/>
    <col min="10244" max="10244" width="10.5703125" style="1" customWidth="1"/>
    <col min="10245" max="10245" width="8" style="1" customWidth="1"/>
    <col min="10246" max="10246" width="6.28515625" style="1" customWidth="1"/>
    <col min="10247" max="10247" width="9.85546875" style="1" customWidth="1"/>
    <col min="10248" max="10496" width="9.140625" style="1"/>
    <col min="10497" max="10497" width="15.42578125" style="1" customWidth="1"/>
    <col min="10498" max="10498" width="32" style="1" customWidth="1"/>
    <col min="10499" max="10499" width="14.28515625" style="1" customWidth="1"/>
    <col min="10500" max="10500" width="10.5703125" style="1" customWidth="1"/>
    <col min="10501" max="10501" width="8" style="1" customWidth="1"/>
    <col min="10502" max="10502" width="6.28515625" style="1" customWidth="1"/>
    <col min="10503" max="10503" width="9.85546875" style="1" customWidth="1"/>
    <col min="10504" max="10752" width="9.140625" style="1"/>
    <col min="10753" max="10753" width="15.42578125" style="1" customWidth="1"/>
    <col min="10754" max="10754" width="32" style="1" customWidth="1"/>
    <col min="10755" max="10755" width="14.28515625" style="1" customWidth="1"/>
    <col min="10756" max="10756" width="10.5703125" style="1" customWidth="1"/>
    <col min="10757" max="10757" width="8" style="1" customWidth="1"/>
    <col min="10758" max="10758" width="6.28515625" style="1" customWidth="1"/>
    <col min="10759" max="10759" width="9.85546875" style="1" customWidth="1"/>
    <col min="10760" max="11008" width="9.140625" style="1"/>
    <col min="11009" max="11009" width="15.42578125" style="1" customWidth="1"/>
    <col min="11010" max="11010" width="32" style="1" customWidth="1"/>
    <col min="11011" max="11011" width="14.28515625" style="1" customWidth="1"/>
    <col min="11012" max="11012" width="10.5703125" style="1" customWidth="1"/>
    <col min="11013" max="11013" width="8" style="1" customWidth="1"/>
    <col min="11014" max="11014" width="6.28515625" style="1" customWidth="1"/>
    <col min="11015" max="11015" width="9.85546875" style="1" customWidth="1"/>
    <col min="11016" max="11264" width="9.140625" style="1"/>
    <col min="11265" max="11265" width="15.42578125" style="1" customWidth="1"/>
    <col min="11266" max="11266" width="32" style="1" customWidth="1"/>
    <col min="11267" max="11267" width="14.28515625" style="1" customWidth="1"/>
    <col min="11268" max="11268" width="10.5703125" style="1" customWidth="1"/>
    <col min="11269" max="11269" width="8" style="1" customWidth="1"/>
    <col min="11270" max="11270" width="6.28515625" style="1" customWidth="1"/>
    <col min="11271" max="11271" width="9.85546875" style="1" customWidth="1"/>
    <col min="11272" max="11520" width="9.140625" style="1"/>
    <col min="11521" max="11521" width="15.42578125" style="1" customWidth="1"/>
    <col min="11522" max="11522" width="32" style="1" customWidth="1"/>
    <col min="11523" max="11523" width="14.28515625" style="1" customWidth="1"/>
    <col min="11524" max="11524" width="10.5703125" style="1" customWidth="1"/>
    <col min="11525" max="11525" width="8" style="1" customWidth="1"/>
    <col min="11526" max="11526" width="6.28515625" style="1" customWidth="1"/>
    <col min="11527" max="11527" width="9.85546875" style="1" customWidth="1"/>
    <col min="11528" max="11776" width="9.140625" style="1"/>
    <col min="11777" max="11777" width="15.42578125" style="1" customWidth="1"/>
    <col min="11778" max="11778" width="32" style="1" customWidth="1"/>
    <col min="11779" max="11779" width="14.28515625" style="1" customWidth="1"/>
    <col min="11780" max="11780" width="10.5703125" style="1" customWidth="1"/>
    <col min="11781" max="11781" width="8" style="1" customWidth="1"/>
    <col min="11782" max="11782" width="6.28515625" style="1" customWidth="1"/>
    <col min="11783" max="11783" width="9.85546875" style="1" customWidth="1"/>
    <col min="11784" max="12032" width="9.140625" style="1"/>
    <col min="12033" max="12033" width="15.42578125" style="1" customWidth="1"/>
    <col min="12034" max="12034" width="32" style="1" customWidth="1"/>
    <col min="12035" max="12035" width="14.28515625" style="1" customWidth="1"/>
    <col min="12036" max="12036" width="10.5703125" style="1" customWidth="1"/>
    <col min="12037" max="12037" width="8" style="1" customWidth="1"/>
    <col min="12038" max="12038" width="6.28515625" style="1" customWidth="1"/>
    <col min="12039" max="12039" width="9.85546875" style="1" customWidth="1"/>
    <col min="12040" max="12288" width="9.140625" style="1"/>
    <col min="12289" max="12289" width="15.42578125" style="1" customWidth="1"/>
    <col min="12290" max="12290" width="32" style="1" customWidth="1"/>
    <col min="12291" max="12291" width="14.28515625" style="1" customWidth="1"/>
    <col min="12292" max="12292" width="10.5703125" style="1" customWidth="1"/>
    <col min="12293" max="12293" width="8" style="1" customWidth="1"/>
    <col min="12294" max="12294" width="6.28515625" style="1" customWidth="1"/>
    <col min="12295" max="12295" width="9.85546875" style="1" customWidth="1"/>
    <col min="12296" max="12544" width="9.140625" style="1"/>
    <col min="12545" max="12545" width="15.42578125" style="1" customWidth="1"/>
    <col min="12546" max="12546" width="32" style="1" customWidth="1"/>
    <col min="12547" max="12547" width="14.28515625" style="1" customWidth="1"/>
    <col min="12548" max="12548" width="10.5703125" style="1" customWidth="1"/>
    <col min="12549" max="12549" width="8" style="1" customWidth="1"/>
    <col min="12550" max="12550" width="6.28515625" style="1" customWidth="1"/>
    <col min="12551" max="12551" width="9.85546875" style="1" customWidth="1"/>
    <col min="12552" max="12800" width="9.140625" style="1"/>
    <col min="12801" max="12801" width="15.42578125" style="1" customWidth="1"/>
    <col min="12802" max="12802" width="32" style="1" customWidth="1"/>
    <col min="12803" max="12803" width="14.28515625" style="1" customWidth="1"/>
    <col min="12804" max="12804" width="10.5703125" style="1" customWidth="1"/>
    <col min="12805" max="12805" width="8" style="1" customWidth="1"/>
    <col min="12806" max="12806" width="6.28515625" style="1" customWidth="1"/>
    <col min="12807" max="12807" width="9.85546875" style="1" customWidth="1"/>
    <col min="12808" max="13056" width="9.140625" style="1"/>
    <col min="13057" max="13057" width="15.42578125" style="1" customWidth="1"/>
    <col min="13058" max="13058" width="32" style="1" customWidth="1"/>
    <col min="13059" max="13059" width="14.28515625" style="1" customWidth="1"/>
    <col min="13060" max="13060" width="10.5703125" style="1" customWidth="1"/>
    <col min="13061" max="13061" width="8" style="1" customWidth="1"/>
    <col min="13062" max="13062" width="6.28515625" style="1" customWidth="1"/>
    <col min="13063" max="13063" width="9.85546875" style="1" customWidth="1"/>
    <col min="13064" max="13312" width="9.140625" style="1"/>
    <col min="13313" max="13313" width="15.42578125" style="1" customWidth="1"/>
    <col min="13314" max="13314" width="32" style="1" customWidth="1"/>
    <col min="13315" max="13315" width="14.28515625" style="1" customWidth="1"/>
    <col min="13316" max="13316" width="10.5703125" style="1" customWidth="1"/>
    <col min="13317" max="13317" width="8" style="1" customWidth="1"/>
    <col min="13318" max="13318" width="6.28515625" style="1" customWidth="1"/>
    <col min="13319" max="13319" width="9.85546875" style="1" customWidth="1"/>
    <col min="13320" max="13568" width="9.140625" style="1"/>
    <col min="13569" max="13569" width="15.42578125" style="1" customWidth="1"/>
    <col min="13570" max="13570" width="32" style="1" customWidth="1"/>
    <col min="13571" max="13571" width="14.28515625" style="1" customWidth="1"/>
    <col min="13572" max="13572" width="10.5703125" style="1" customWidth="1"/>
    <col min="13573" max="13573" width="8" style="1" customWidth="1"/>
    <col min="13574" max="13574" width="6.28515625" style="1" customWidth="1"/>
    <col min="13575" max="13575" width="9.85546875" style="1" customWidth="1"/>
    <col min="13576" max="13824" width="9.140625" style="1"/>
    <col min="13825" max="13825" width="15.42578125" style="1" customWidth="1"/>
    <col min="13826" max="13826" width="32" style="1" customWidth="1"/>
    <col min="13827" max="13827" width="14.28515625" style="1" customWidth="1"/>
    <col min="13828" max="13828" width="10.5703125" style="1" customWidth="1"/>
    <col min="13829" max="13829" width="8" style="1" customWidth="1"/>
    <col min="13830" max="13830" width="6.28515625" style="1" customWidth="1"/>
    <col min="13831" max="13831" width="9.85546875" style="1" customWidth="1"/>
    <col min="13832" max="14080" width="9.140625" style="1"/>
    <col min="14081" max="14081" width="15.42578125" style="1" customWidth="1"/>
    <col min="14082" max="14082" width="32" style="1" customWidth="1"/>
    <col min="14083" max="14083" width="14.28515625" style="1" customWidth="1"/>
    <col min="14084" max="14084" width="10.5703125" style="1" customWidth="1"/>
    <col min="14085" max="14085" width="8" style="1" customWidth="1"/>
    <col min="14086" max="14086" width="6.28515625" style="1" customWidth="1"/>
    <col min="14087" max="14087" width="9.85546875" style="1" customWidth="1"/>
    <col min="14088" max="14336" width="9.140625" style="1"/>
    <col min="14337" max="14337" width="15.42578125" style="1" customWidth="1"/>
    <col min="14338" max="14338" width="32" style="1" customWidth="1"/>
    <col min="14339" max="14339" width="14.28515625" style="1" customWidth="1"/>
    <col min="14340" max="14340" width="10.5703125" style="1" customWidth="1"/>
    <col min="14341" max="14341" width="8" style="1" customWidth="1"/>
    <col min="14342" max="14342" width="6.28515625" style="1" customWidth="1"/>
    <col min="14343" max="14343" width="9.85546875" style="1" customWidth="1"/>
    <col min="14344" max="14592" width="9.140625" style="1"/>
    <col min="14593" max="14593" width="15.42578125" style="1" customWidth="1"/>
    <col min="14594" max="14594" width="32" style="1" customWidth="1"/>
    <col min="14595" max="14595" width="14.28515625" style="1" customWidth="1"/>
    <col min="14596" max="14596" width="10.5703125" style="1" customWidth="1"/>
    <col min="14597" max="14597" width="8" style="1" customWidth="1"/>
    <col min="14598" max="14598" width="6.28515625" style="1" customWidth="1"/>
    <col min="14599" max="14599" width="9.85546875" style="1" customWidth="1"/>
    <col min="14600" max="14848" width="9.140625" style="1"/>
    <col min="14849" max="14849" width="15.42578125" style="1" customWidth="1"/>
    <col min="14850" max="14850" width="32" style="1" customWidth="1"/>
    <col min="14851" max="14851" width="14.28515625" style="1" customWidth="1"/>
    <col min="14852" max="14852" width="10.5703125" style="1" customWidth="1"/>
    <col min="14853" max="14853" width="8" style="1" customWidth="1"/>
    <col min="14854" max="14854" width="6.28515625" style="1" customWidth="1"/>
    <col min="14855" max="14855" width="9.85546875" style="1" customWidth="1"/>
    <col min="14856" max="15104" width="9.140625" style="1"/>
    <col min="15105" max="15105" width="15.42578125" style="1" customWidth="1"/>
    <col min="15106" max="15106" width="32" style="1" customWidth="1"/>
    <col min="15107" max="15107" width="14.28515625" style="1" customWidth="1"/>
    <col min="15108" max="15108" width="10.5703125" style="1" customWidth="1"/>
    <col min="15109" max="15109" width="8" style="1" customWidth="1"/>
    <col min="15110" max="15110" width="6.28515625" style="1" customWidth="1"/>
    <col min="15111" max="15111" width="9.85546875" style="1" customWidth="1"/>
    <col min="15112" max="15360" width="9.140625" style="1"/>
    <col min="15361" max="15361" width="15.42578125" style="1" customWidth="1"/>
    <col min="15362" max="15362" width="32" style="1" customWidth="1"/>
    <col min="15363" max="15363" width="14.28515625" style="1" customWidth="1"/>
    <col min="15364" max="15364" width="10.5703125" style="1" customWidth="1"/>
    <col min="15365" max="15365" width="8" style="1" customWidth="1"/>
    <col min="15366" max="15366" width="6.28515625" style="1" customWidth="1"/>
    <col min="15367" max="15367" width="9.85546875" style="1" customWidth="1"/>
    <col min="15368" max="15616" width="9.140625" style="1"/>
    <col min="15617" max="15617" width="15.42578125" style="1" customWidth="1"/>
    <col min="15618" max="15618" width="32" style="1" customWidth="1"/>
    <col min="15619" max="15619" width="14.28515625" style="1" customWidth="1"/>
    <col min="15620" max="15620" width="10.5703125" style="1" customWidth="1"/>
    <col min="15621" max="15621" width="8" style="1" customWidth="1"/>
    <col min="15622" max="15622" width="6.28515625" style="1" customWidth="1"/>
    <col min="15623" max="15623" width="9.85546875" style="1" customWidth="1"/>
    <col min="15624" max="15872" width="9.140625" style="1"/>
    <col min="15873" max="15873" width="15.42578125" style="1" customWidth="1"/>
    <col min="15874" max="15874" width="32" style="1" customWidth="1"/>
    <col min="15875" max="15875" width="14.28515625" style="1" customWidth="1"/>
    <col min="15876" max="15876" width="10.5703125" style="1" customWidth="1"/>
    <col min="15877" max="15877" width="8" style="1" customWidth="1"/>
    <col min="15878" max="15878" width="6.28515625" style="1" customWidth="1"/>
    <col min="15879" max="15879" width="9.85546875" style="1" customWidth="1"/>
    <col min="15880" max="16128" width="9.140625" style="1"/>
    <col min="16129" max="16129" width="15.42578125" style="1" customWidth="1"/>
    <col min="16130" max="16130" width="32" style="1" customWidth="1"/>
    <col min="16131" max="16131" width="14.28515625" style="1" customWidth="1"/>
    <col min="16132" max="16132" width="10.5703125" style="1" customWidth="1"/>
    <col min="16133" max="16133" width="8" style="1" customWidth="1"/>
    <col min="16134" max="16134" width="6.28515625" style="1" customWidth="1"/>
    <col min="16135" max="16135" width="9.85546875" style="1" customWidth="1"/>
    <col min="16136" max="16384" width="9.140625" style="1"/>
  </cols>
  <sheetData>
    <row r="1" spans="2:8" x14ac:dyDescent="0.25">
      <c r="B1" s="29"/>
      <c r="C1" s="29"/>
      <c r="D1" s="30"/>
      <c r="E1" s="30"/>
      <c r="F1" s="30"/>
      <c r="G1" s="30"/>
      <c r="H1" s="30"/>
    </row>
    <row r="2" spans="2:8" ht="26.25" x14ac:dyDescent="0.4">
      <c r="B2" s="31" t="s">
        <v>0</v>
      </c>
      <c r="C2" s="3"/>
      <c r="D2" s="7" t="s">
        <v>153</v>
      </c>
      <c r="E2" s="7"/>
      <c r="F2" s="4"/>
      <c r="G2" s="4"/>
      <c r="H2" s="32">
        <v>2012</v>
      </c>
    </row>
    <row r="3" spans="2:8" x14ac:dyDescent="0.25">
      <c r="B3" s="3"/>
      <c r="C3" s="3"/>
      <c r="D3" s="4"/>
      <c r="E3" s="4"/>
      <c r="F3" s="4"/>
      <c r="G3" s="4"/>
      <c r="H3" s="9" t="s">
        <v>297</v>
      </c>
    </row>
    <row r="4" spans="2:8" x14ac:dyDescent="0.25">
      <c r="B4" s="3" t="s">
        <v>1</v>
      </c>
      <c r="C4" s="3" t="s">
        <v>2</v>
      </c>
      <c r="D4" s="4" t="s">
        <v>3</v>
      </c>
      <c r="E4" s="10" t="s">
        <v>4</v>
      </c>
      <c r="F4" s="10" t="s">
        <v>5</v>
      </c>
      <c r="G4" s="4" t="s">
        <v>6</v>
      </c>
      <c r="H4" s="10" t="s">
        <v>7</v>
      </c>
    </row>
    <row r="5" spans="2:8" x14ac:dyDescent="0.25">
      <c r="B5" s="3"/>
      <c r="C5" s="3"/>
      <c r="D5" s="4"/>
      <c r="E5" s="10"/>
      <c r="F5" s="10"/>
      <c r="G5" s="4"/>
      <c r="H5" s="4"/>
    </row>
    <row r="6" spans="2:8" x14ac:dyDescent="0.25">
      <c r="B6" s="12" t="s">
        <v>8</v>
      </c>
      <c r="C6" s="12"/>
      <c r="D6" s="13"/>
      <c r="E6" s="14"/>
      <c r="F6" s="14"/>
      <c r="G6" s="13"/>
      <c r="H6" s="14" t="s">
        <v>153</v>
      </c>
    </row>
    <row r="7" spans="2:8" x14ac:dyDescent="0.25">
      <c r="B7" s="15" t="s">
        <v>232</v>
      </c>
      <c r="C7" s="16" t="s">
        <v>69</v>
      </c>
      <c r="D7" s="17">
        <v>2</v>
      </c>
      <c r="E7" s="10">
        <v>840</v>
      </c>
      <c r="F7" s="10">
        <f>SUM(E7*0.3)</f>
        <v>252</v>
      </c>
      <c r="G7" s="18"/>
      <c r="H7" s="10">
        <f t="shared" ref="H7" si="0">SUM(F7*G7)</f>
        <v>0</v>
      </c>
    </row>
    <row r="8" spans="2:8" x14ac:dyDescent="0.25">
      <c r="B8" s="19"/>
      <c r="C8" s="20"/>
      <c r="D8" s="4"/>
      <c r="E8" s="10"/>
      <c r="F8" s="4"/>
      <c r="G8" s="4"/>
      <c r="H8" s="4"/>
    </row>
    <row r="9" spans="2:8" x14ac:dyDescent="0.25">
      <c r="B9" s="21" t="s">
        <v>13</v>
      </c>
      <c r="C9" s="22"/>
      <c r="D9" s="23"/>
      <c r="E9" s="24"/>
      <c r="F9" s="24"/>
      <c r="G9" s="23"/>
      <c r="H9" s="14" t="s">
        <v>153</v>
      </c>
    </row>
    <row r="10" spans="2:8" x14ac:dyDescent="0.25">
      <c r="B10" s="15" t="s">
        <v>70</v>
      </c>
      <c r="C10" s="16" t="s">
        <v>71</v>
      </c>
      <c r="D10" s="17">
        <v>1</v>
      </c>
      <c r="E10" s="25">
        <v>480</v>
      </c>
      <c r="F10" s="10">
        <f t="shared" ref="F10" si="1">SUM(E10*0.3)</f>
        <v>144</v>
      </c>
      <c r="G10" s="26"/>
      <c r="H10" s="10">
        <f t="shared" ref="H10" si="2">SUM(F10*G10)</f>
        <v>0</v>
      </c>
    </row>
    <row r="11" spans="2:8" x14ac:dyDescent="0.25">
      <c r="B11" s="19"/>
      <c r="C11" s="20"/>
      <c r="D11" s="4"/>
      <c r="E11" s="10"/>
      <c r="F11" s="4"/>
      <c r="G11" s="4"/>
      <c r="H11" s="4"/>
    </row>
    <row r="12" spans="2:8" x14ac:dyDescent="0.25">
      <c r="B12" s="21" t="s">
        <v>32</v>
      </c>
      <c r="C12" s="22"/>
      <c r="D12" s="23"/>
      <c r="E12" s="24"/>
      <c r="F12" s="24"/>
      <c r="G12" s="23"/>
      <c r="H12" s="14" t="s">
        <v>153</v>
      </c>
    </row>
    <row r="13" spans="2:8" x14ac:dyDescent="0.25">
      <c r="B13" s="15" t="s">
        <v>233</v>
      </c>
      <c r="C13" s="16" t="s">
        <v>234</v>
      </c>
      <c r="D13" s="17">
        <v>1</v>
      </c>
      <c r="E13" s="10">
        <v>102</v>
      </c>
      <c r="F13" s="10">
        <f t="shared" ref="F13:F32" si="3">SUM(E13*0.3)</f>
        <v>30.599999999999998</v>
      </c>
      <c r="G13" s="18"/>
      <c r="H13" s="10">
        <f t="shared" ref="H13:H17" si="4">SUM(F13*G13)</f>
        <v>0</v>
      </c>
    </row>
    <row r="14" spans="2:8" x14ac:dyDescent="0.25">
      <c r="B14" s="15" t="s">
        <v>235</v>
      </c>
      <c r="C14" s="16" t="s">
        <v>236</v>
      </c>
      <c r="D14" s="17">
        <v>1</v>
      </c>
      <c r="E14" s="10">
        <v>102</v>
      </c>
      <c r="F14" s="10">
        <f t="shared" si="3"/>
        <v>30.599999999999998</v>
      </c>
      <c r="G14" s="18"/>
      <c r="H14" s="10">
        <f t="shared" si="4"/>
        <v>0</v>
      </c>
    </row>
    <row r="15" spans="2:8" x14ac:dyDescent="0.25">
      <c r="B15" s="33" t="s">
        <v>237</v>
      </c>
      <c r="C15" s="34" t="s">
        <v>226</v>
      </c>
      <c r="D15" s="35">
        <v>1</v>
      </c>
      <c r="E15" s="36">
        <v>216</v>
      </c>
      <c r="F15" s="10">
        <f t="shared" si="3"/>
        <v>64.8</v>
      </c>
      <c r="G15" s="37"/>
      <c r="H15" s="36">
        <f t="shared" si="4"/>
        <v>0</v>
      </c>
    </row>
    <row r="16" spans="2:8" x14ac:dyDescent="0.25">
      <c r="B16" s="15" t="s">
        <v>238</v>
      </c>
      <c r="C16" s="16" t="s">
        <v>239</v>
      </c>
      <c r="D16" s="17">
        <v>2</v>
      </c>
      <c r="E16" s="10">
        <v>216</v>
      </c>
      <c r="F16" s="10">
        <f t="shared" si="3"/>
        <v>64.8</v>
      </c>
      <c r="G16" s="18"/>
      <c r="H16" s="10">
        <f t="shared" si="4"/>
        <v>0</v>
      </c>
    </row>
    <row r="17" spans="2:8" x14ac:dyDescent="0.25">
      <c r="B17" s="15" t="s">
        <v>240</v>
      </c>
      <c r="C17" s="16" t="s">
        <v>241</v>
      </c>
      <c r="D17" s="17">
        <v>1</v>
      </c>
      <c r="E17" s="10">
        <v>216</v>
      </c>
      <c r="F17" s="10">
        <f t="shared" si="3"/>
        <v>64.8</v>
      </c>
      <c r="G17" s="18"/>
      <c r="H17" s="10">
        <f t="shared" si="4"/>
        <v>0</v>
      </c>
    </row>
    <row r="18" spans="2:8" x14ac:dyDescent="0.25">
      <c r="B18" s="15" t="s">
        <v>242</v>
      </c>
      <c r="C18" s="16" t="s">
        <v>243</v>
      </c>
      <c r="D18" s="17">
        <v>1</v>
      </c>
      <c r="E18" s="10">
        <v>240</v>
      </c>
      <c r="F18" s="10">
        <f t="shared" si="3"/>
        <v>72</v>
      </c>
      <c r="G18" s="18"/>
      <c r="H18" s="10">
        <f t="shared" ref="H18:H27" si="5">SUM(F18*G18)</f>
        <v>0</v>
      </c>
    </row>
    <row r="19" spans="2:8" x14ac:dyDescent="0.25">
      <c r="B19" s="15" t="s">
        <v>244</v>
      </c>
      <c r="C19" s="16" t="s">
        <v>245</v>
      </c>
      <c r="D19" s="17">
        <v>1</v>
      </c>
      <c r="E19" s="10">
        <v>240</v>
      </c>
      <c r="F19" s="10">
        <f t="shared" si="3"/>
        <v>72</v>
      </c>
      <c r="G19" s="18"/>
      <c r="H19" s="10">
        <f t="shared" si="5"/>
        <v>0</v>
      </c>
    </row>
    <row r="20" spans="2:8" x14ac:dyDescent="0.25">
      <c r="B20" s="33" t="s">
        <v>246</v>
      </c>
      <c r="C20" s="34" t="s">
        <v>247</v>
      </c>
      <c r="D20" s="35">
        <v>1</v>
      </c>
      <c r="E20" s="36">
        <v>216</v>
      </c>
      <c r="F20" s="10">
        <f t="shared" si="3"/>
        <v>64.8</v>
      </c>
      <c r="G20" s="37"/>
      <c r="H20" s="36">
        <f t="shared" si="5"/>
        <v>0</v>
      </c>
    </row>
    <row r="21" spans="2:8" x14ac:dyDescent="0.25">
      <c r="B21" s="15" t="s">
        <v>248</v>
      </c>
      <c r="C21" s="16" t="s">
        <v>249</v>
      </c>
      <c r="D21" s="17">
        <v>1</v>
      </c>
      <c r="E21" s="10">
        <v>216</v>
      </c>
      <c r="F21" s="10">
        <f t="shared" si="3"/>
        <v>64.8</v>
      </c>
      <c r="G21" s="18"/>
      <c r="H21" s="10">
        <f t="shared" si="5"/>
        <v>0</v>
      </c>
    </row>
    <row r="22" spans="2:8" x14ac:dyDescent="0.25">
      <c r="B22" s="15" t="s">
        <v>72</v>
      </c>
      <c r="C22" s="16" t="s">
        <v>73</v>
      </c>
      <c r="D22" s="17">
        <v>2</v>
      </c>
      <c r="E22" s="10">
        <v>258</v>
      </c>
      <c r="F22" s="10">
        <f t="shared" si="3"/>
        <v>77.399999999999991</v>
      </c>
      <c r="G22" s="18"/>
      <c r="H22" s="10">
        <f t="shared" si="5"/>
        <v>0</v>
      </c>
    </row>
    <row r="23" spans="2:8" x14ac:dyDescent="0.25">
      <c r="B23" s="15" t="s">
        <v>74</v>
      </c>
      <c r="C23" s="16" t="s">
        <v>75</v>
      </c>
      <c r="D23" s="17">
        <v>2</v>
      </c>
      <c r="E23" s="10">
        <v>258</v>
      </c>
      <c r="F23" s="10">
        <f t="shared" si="3"/>
        <v>77.399999999999991</v>
      </c>
      <c r="G23" s="18"/>
      <c r="H23" s="10">
        <f t="shared" si="5"/>
        <v>0</v>
      </c>
    </row>
    <row r="24" spans="2:8" x14ac:dyDescent="0.25">
      <c r="B24" s="15" t="s">
        <v>76</v>
      </c>
      <c r="C24" s="16" t="s">
        <v>77</v>
      </c>
      <c r="D24" s="17">
        <v>3</v>
      </c>
      <c r="E24" s="10">
        <v>258</v>
      </c>
      <c r="F24" s="10">
        <f t="shared" si="3"/>
        <v>77.399999999999991</v>
      </c>
      <c r="G24" s="18"/>
      <c r="H24" s="10">
        <f t="shared" si="5"/>
        <v>0</v>
      </c>
    </row>
    <row r="25" spans="2:8" x14ac:dyDescent="0.25">
      <c r="B25" s="33" t="s">
        <v>78</v>
      </c>
      <c r="C25" s="34" t="s">
        <v>79</v>
      </c>
      <c r="D25" s="35">
        <v>3</v>
      </c>
      <c r="E25" s="36">
        <v>258</v>
      </c>
      <c r="F25" s="10">
        <f t="shared" si="3"/>
        <v>77.399999999999991</v>
      </c>
      <c r="G25" s="37"/>
      <c r="H25" s="36">
        <f t="shared" si="5"/>
        <v>0</v>
      </c>
    </row>
    <row r="26" spans="2:8" x14ac:dyDescent="0.25">
      <c r="B26" s="15" t="s">
        <v>80</v>
      </c>
      <c r="C26" s="16" t="s">
        <v>81</v>
      </c>
      <c r="D26" s="17">
        <v>1</v>
      </c>
      <c r="E26" s="10">
        <v>258</v>
      </c>
      <c r="F26" s="10">
        <f t="shared" si="3"/>
        <v>77.399999999999991</v>
      </c>
      <c r="G26" s="18"/>
      <c r="H26" s="10">
        <f t="shared" si="5"/>
        <v>0</v>
      </c>
    </row>
    <row r="27" spans="2:8" x14ac:dyDescent="0.25">
      <c r="B27" s="15" t="s">
        <v>82</v>
      </c>
      <c r="C27" s="16" t="s">
        <v>83</v>
      </c>
      <c r="D27" s="17">
        <v>2</v>
      </c>
      <c r="E27" s="10">
        <v>240</v>
      </c>
      <c r="F27" s="10">
        <f t="shared" si="3"/>
        <v>72</v>
      </c>
      <c r="G27" s="18"/>
      <c r="H27" s="10">
        <f t="shared" si="5"/>
        <v>0</v>
      </c>
    </row>
    <row r="28" spans="2:8" x14ac:dyDescent="0.25">
      <c r="B28" s="15" t="s">
        <v>84</v>
      </c>
      <c r="C28" s="16" t="s">
        <v>85</v>
      </c>
      <c r="D28" s="17">
        <v>2</v>
      </c>
      <c r="E28" s="10">
        <v>240</v>
      </c>
      <c r="F28" s="10">
        <f t="shared" si="3"/>
        <v>72</v>
      </c>
      <c r="G28" s="18"/>
      <c r="H28" s="10">
        <f t="shared" ref="H28:H32" si="6">SUM(F28*G28)</f>
        <v>0</v>
      </c>
    </row>
    <row r="29" spans="2:8" x14ac:dyDescent="0.25">
      <c r="B29" s="15" t="s">
        <v>264</v>
      </c>
      <c r="C29" s="16" t="s">
        <v>86</v>
      </c>
      <c r="D29" s="17">
        <v>1</v>
      </c>
      <c r="E29" s="10">
        <v>210</v>
      </c>
      <c r="F29" s="10">
        <f t="shared" si="3"/>
        <v>63</v>
      </c>
      <c r="G29" s="18"/>
      <c r="H29" s="10">
        <f t="shared" si="6"/>
        <v>0</v>
      </c>
    </row>
    <row r="30" spans="2:8" x14ac:dyDescent="0.25">
      <c r="B30" s="15" t="s">
        <v>88</v>
      </c>
      <c r="C30" s="16" t="s">
        <v>89</v>
      </c>
      <c r="D30" s="17">
        <v>1</v>
      </c>
      <c r="E30" s="10">
        <v>210</v>
      </c>
      <c r="F30" s="10">
        <f t="shared" si="3"/>
        <v>63</v>
      </c>
      <c r="G30" s="18"/>
      <c r="H30" s="10">
        <f t="shared" si="6"/>
        <v>0</v>
      </c>
    </row>
    <row r="31" spans="2:8" x14ac:dyDescent="0.25">
      <c r="B31" s="33" t="s">
        <v>91</v>
      </c>
      <c r="C31" s="34" t="s">
        <v>92</v>
      </c>
      <c r="D31" s="35">
        <v>2</v>
      </c>
      <c r="E31" s="36">
        <v>210</v>
      </c>
      <c r="F31" s="10">
        <f t="shared" si="3"/>
        <v>63</v>
      </c>
      <c r="G31" s="37"/>
      <c r="H31" s="36">
        <f t="shared" si="6"/>
        <v>0</v>
      </c>
    </row>
    <row r="32" spans="2:8" x14ac:dyDescent="0.25">
      <c r="B32" s="15" t="s">
        <v>250</v>
      </c>
      <c r="C32" s="16" t="s">
        <v>251</v>
      </c>
      <c r="D32" s="17">
        <v>1</v>
      </c>
      <c r="E32" s="10">
        <v>198</v>
      </c>
      <c r="F32" s="10">
        <f t="shared" si="3"/>
        <v>59.4</v>
      </c>
      <c r="G32" s="18"/>
      <c r="H32" s="10">
        <f t="shared" si="6"/>
        <v>0</v>
      </c>
    </row>
    <row r="33" spans="2:8" x14ac:dyDescent="0.25">
      <c r="B33" s="19"/>
      <c r="C33" s="20"/>
      <c r="D33" s="4"/>
      <c r="E33" s="10"/>
      <c r="F33" s="4"/>
      <c r="G33" s="4"/>
      <c r="H33" s="4"/>
    </row>
    <row r="34" spans="2:8" x14ac:dyDescent="0.25">
      <c r="B34" s="21" t="s">
        <v>48</v>
      </c>
      <c r="C34" s="22"/>
      <c r="D34" s="23"/>
      <c r="E34" s="24"/>
      <c r="F34" s="24"/>
      <c r="G34" s="23"/>
      <c r="H34" s="14" t="s">
        <v>153</v>
      </c>
    </row>
    <row r="35" spans="2:8" x14ac:dyDescent="0.25">
      <c r="B35" s="15" t="s">
        <v>192</v>
      </c>
      <c r="C35" s="16" t="s">
        <v>50</v>
      </c>
      <c r="D35" s="17">
        <v>2</v>
      </c>
      <c r="E35" s="10">
        <v>22.5</v>
      </c>
      <c r="F35" s="10">
        <f t="shared" ref="F35:F36" si="7">SUM(E35*0.3)</f>
        <v>6.75</v>
      </c>
      <c r="G35" s="18"/>
      <c r="H35" s="10">
        <f t="shared" ref="H35:H36" si="8">SUM(F35*G35)</f>
        <v>0</v>
      </c>
    </row>
    <row r="36" spans="2:8" x14ac:dyDescent="0.25">
      <c r="B36" s="15" t="s">
        <v>93</v>
      </c>
      <c r="C36" s="16" t="s">
        <v>94</v>
      </c>
      <c r="D36" s="17">
        <v>10</v>
      </c>
      <c r="E36" s="10">
        <v>22.5</v>
      </c>
      <c r="F36" s="10">
        <f t="shared" si="7"/>
        <v>6.75</v>
      </c>
      <c r="G36" s="18"/>
      <c r="H36" s="10">
        <f t="shared" si="8"/>
        <v>0</v>
      </c>
    </row>
    <row r="37" spans="2:8" x14ac:dyDescent="0.25">
      <c r="B37" s="19"/>
      <c r="C37" s="20"/>
      <c r="D37" s="4"/>
      <c r="E37" s="10"/>
      <c r="F37" s="4"/>
      <c r="G37" s="4"/>
      <c r="H37" s="4"/>
    </row>
    <row r="38" spans="2:8" x14ac:dyDescent="0.25">
      <c r="B38" s="38"/>
      <c r="C38" s="38"/>
      <c r="D38" s="23"/>
      <c r="E38" s="23"/>
      <c r="F38" s="39" t="s">
        <v>7</v>
      </c>
      <c r="G38" s="40"/>
      <c r="H38" s="39">
        <f>SUM(H35:H36,H13:H32,H10:H10,H7:H8)</f>
        <v>0</v>
      </c>
    </row>
  </sheetData>
  <sheetProtection algorithmName="SHA-512" hashValue="Oyg/fSvmOAY5Q4iIAmeW7NQNB69Y1+vAd/ZKrHl6Ja+r+ltPk/6EpjGDoAXiNX5zcExMKIHyqTlX8KcMmTtfsQ==" saltValue="YYR5/m9BBwKEs6jBv5EQTA==" spinCount="100000" sheet="1" objects="1" scenarios="1"/>
  <pageMargins left="0.7" right="0.7" top="0.75" bottom="0.75" header="0.3" footer="0.3"/>
  <pageSetup scale="85" orientation="portrait" horizontalDpi="0" verticalDpi="0" r:id="rId1"/>
  <ignoredErrors>
    <ignoredError sqref="B7 B35:B37 B8:B9 B11:B13 B14 B15:B17 B18:B19 B20:B29 B30:B34 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showGridLines="0" zoomScaleNormal="100" workbookViewId="0">
      <selection activeCell="G7" sqref="G7"/>
    </sheetView>
  </sheetViews>
  <sheetFormatPr defaultRowHeight="15" x14ac:dyDescent="0.25"/>
  <cols>
    <col min="1" max="1" width="9.140625" style="1"/>
    <col min="2" max="2" width="15.42578125" style="1" customWidth="1"/>
    <col min="3" max="3" width="32" style="1" customWidth="1"/>
    <col min="4" max="4" width="14.28515625" style="41" customWidth="1"/>
    <col min="5" max="5" width="10.5703125" style="1" customWidth="1"/>
    <col min="6" max="6" width="8" style="1" bestFit="1" customWidth="1"/>
    <col min="7" max="7" width="6.140625" style="1" bestFit="1" customWidth="1"/>
    <col min="8" max="8" width="9.7109375" style="1" bestFit="1" customWidth="1"/>
    <col min="9" max="256" width="9.140625" style="1"/>
    <col min="257" max="257" width="15.42578125" style="1" customWidth="1"/>
    <col min="258" max="258" width="32" style="1" customWidth="1"/>
    <col min="259" max="259" width="14.28515625" style="1" customWidth="1"/>
    <col min="260" max="260" width="10.5703125" style="1" customWidth="1"/>
    <col min="261" max="261" width="8" style="1" bestFit="1" customWidth="1"/>
    <col min="262" max="262" width="6.140625" style="1" bestFit="1" customWidth="1"/>
    <col min="263" max="263" width="9.7109375" style="1" bestFit="1" customWidth="1"/>
    <col min="264" max="512" width="9.140625" style="1"/>
    <col min="513" max="513" width="15.42578125" style="1" customWidth="1"/>
    <col min="514" max="514" width="32" style="1" customWidth="1"/>
    <col min="515" max="515" width="14.28515625" style="1" customWidth="1"/>
    <col min="516" max="516" width="10.5703125" style="1" customWidth="1"/>
    <col min="517" max="517" width="8" style="1" bestFit="1" customWidth="1"/>
    <col min="518" max="518" width="6.140625" style="1" bestFit="1" customWidth="1"/>
    <col min="519" max="519" width="9.7109375" style="1" bestFit="1" customWidth="1"/>
    <col min="520" max="768" width="9.140625" style="1"/>
    <col min="769" max="769" width="15.42578125" style="1" customWidth="1"/>
    <col min="770" max="770" width="32" style="1" customWidth="1"/>
    <col min="771" max="771" width="14.28515625" style="1" customWidth="1"/>
    <col min="772" max="772" width="10.5703125" style="1" customWidth="1"/>
    <col min="773" max="773" width="8" style="1" bestFit="1" customWidth="1"/>
    <col min="774" max="774" width="6.140625" style="1" bestFit="1" customWidth="1"/>
    <col min="775" max="775" width="9.7109375" style="1" bestFit="1" customWidth="1"/>
    <col min="776" max="1024" width="9.140625" style="1"/>
    <col min="1025" max="1025" width="15.42578125" style="1" customWidth="1"/>
    <col min="1026" max="1026" width="32" style="1" customWidth="1"/>
    <col min="1027" max="1027" width="14.28515625" style="1" customWidth="1"/>
    <col min="1028" max="1028" width="10.5703125" style="1" customWidth="1"/>
    <col min="1029" max="1029" width="8" style="1" bestFit="1" customWidth="1"/>
    <col min="1030" max="1030" width="6.140625" style="1" bestFit="1" customWidth="1"/>
    <col min="1031" max="1031" width="9.7109375" style="1" bestFit="1" customWidth="1"/>
    <col min="1032" max="1280" width="9.140625" style="1"/>
    <col min="1281" max="1281" width="15.42578125" style="1" customWidth="1"/>
    <col min="1282" max="1282" width="32" style="1" customWidth="1"/>
    <col min="1283" max="1283" width="14.28515625" style="1" customWidth="1"/>
    <col min="1284" max="1284" width="10.5703125" style="1" customWidth="1"/>
    <col min="1285" max="1285" width="8" style="1" bestFit="1" customWidth="1"/>
    <col min="1286" max="1286" width="6.140625" style="1" bestFit="1" customWidth="1"/>
    <col min="1287" max="1287" width="9.7109375" style="1" bestFit="1" customWidth="1"/>
    <col min="1288" max="1536" width="9.140625" style="1"/>
    <col min="1537" max="1537" width="15.42578125" style="1" customWidth="1"/>
    <col min="1538" max="1538" width="32" style="1" customWidth="1"/>
    <col min="1539" max="1539" width="14.28515625" style="1" customWidth="1"/>
    <col min="1540" max="1540" width="10.5703125" style="1" customWidth="1"/>
    <col min="1541" max="1541" width="8" style="1" bestFit="1" customWidth="1"/>
    <col min="1542" max="1542" width="6.140625" style="1" bestFit="1" customWidth="1"/>
    <col min="1543" max="1543" width="9.7109375" style="1" bestFit="1" customWidth="1"/>
    <col min="1544" max="1792" width="9.140625" style="1"/>
    <col min="1793" max="1793" width="15.42578125" style="1" customWidth="1"/>
    <col min="1794" max="1794" width="32" style="1" customWidth="1"/>
    <col min="1795" max="1795" width="14.28515625" style="1" customWidth="1"/>
    <col min="1796" max="1796" width="10.5703125" style="1" customWidth="1"/>
    <col min="1797" max="1797" width="8" style="1" bestFit="1" customWidth="1"/>
    <col min="1798" max="1798" width="6.140625" style="1" bestFit="1" customWidth="1"/>
    <col min="1799" max="1799" width="9.7109375" style="1" bestFit="1" customWidth="1"/>
    <col min="1800" max="2048" width="9.140625" style="1"/>
    <col min="2049" max="2049" width="15.42578125" style="1" customWidth="1"/>
    <col min="2050" max="2050" width="32" style="1" customWidth="1"/>
    <col min="2051" max="2051" width="14.28515625" style="1" customWidth="1"/>
    <col min="2052" max="2052" width="10.5703125" style="1" customWidth="1"/>
    <col min="2053" max="2053" width="8" style="1" bestFit="1" customWidth="1"/>
    <col min="2054" max="2054" width="6.140625" style="1" bestFit="1" customWidth="1"/>
    <col min="2055" max="2055" width="9.7109375" style="1" bestFit="1" customWidth="1"/>
    <col min="2056" max="2304" width="9.140625" style="1"/>
    <col min="2305" max="2305" width="15.42578125" style="1" customWidth="1"/>
    <col min="2306" max="2306" width="32" style="1" customWidth="1"/>
    <col min="2307" max="2307" width="14.28515625" style="1" customWidth="1"/>
    <col min="2308" max="2308" width="10.5703125" style="1" customWidth="1"/>
    <col min="2309" max="2309" width="8" style="1" bestFit="1" customWidth="1"/>
    <col min="2310" max="2310" width="6.140625" style="1" bestFit="1" customWidth="1"/>
    <col min="2311" max="2311" width="9.7109375" style="1" bestFit="1" customWidth="1"/>
    <col min="2312" max="2560" width="9.140625" style="1"/>
    <col min="2561" max="2561" width="15.42578125" style="1" customWidth="1"/>
    <col min="2562" max="2562" width="32" style="1" customWidth="1"/>
    <col min="2563" max="2563" width="14.28515625" style="1" customWidth="1"/>
    <col min="2564" max="2564" width="10.5703125" style="1" customWidth="1"/>
    <col min="2565" max="2565" width="8" style="1" bestFit="1" customWidth="1"/>
    <col min="2566" max="2566" width="6.140625" style="1" bestFit="1" customWidth="1"/>
    <col min="2567" max="2567" width="9.7109375" style="1" bestFit="1" customWidth="1"/>
    <col min="2568" max="2816" width="9.140625" style="1"/>
    <col min="2817" max="2817" width="15.42578125" style="1" customWidth="1"/>
    <col min="2818" max="2818" width="32" style="1" customWidth="1"/>
    <col min="2819" max="2819" width="14.28515625" style="1" customWidth="1"/>
    <col min="2820" max="2820" width="10.5703125" style="1" customWidth="1"/>
    <col min="2821" max="2821" width="8" style="1" bestFit="1" customWidth="1"/>
    <col min="2822" max="2822" width="6.140625" style="1" bestFit="1" customWidth="1"/>
    <col min="2823" max="2823" width="9.7109375" style="1" bestFit="1" customWidth="1"/>
    <col min="2824" max="3072" width="9.140625" style="1"/>
    <col min="3073" max="3073" width="15.42578125" style="1" customWidth="1"/>
    <col min="3074" max="3074" width="32" style="1" customWidth="1"/>
    <col min="3075" max="3075" width="14.28515625" style="1" customWidth="1"/>
    <col min="3076" max="3076" width="10.5703125" style="1" customWidth="1"/>
    <col min="3077" max="3077" width="8" style="1" bestFit="1" customWidth="1"/>
    <col min="3078" max="3078" width="6.140625" style="1" bestFit="1" customWidth="1"/>
    <col min="3079" max="3079" width="9.7109375" style="1" bestFit="1" customWidth="1"/>
    <col min="3080" max="3328" width="9.140625" style="1"/>
    <col min="3329" max="3329" width="15.42578125" style="1" customWidth="1"/>
    <col min="3330" max="3330" width="32" style="1" customWidth="1"/>
    <col min="3331" max="3331" width="14.28515625" style="1" customWidth="1"/>
    <col min="3332" max="3332" width="10.5703125" style="1" customWidth="1"/>
    <col min="3333" max="3333" width="8" style="1" bestFit="1" customWidth="1"/>
    <col min="3334" max="3334" width="6.140625" style="1" bestFit="1" customWidth="1"/>
    <col min="3335" max="3335" width="9.7109375" style="1" bestFit="1" customWidth="1"/>
    <col min="3336" max="3584" width="9.140625" style="1"/>
    <col min="3585" max="3585" width="15.42578125" style="1" customWidth="1"/>
    <col min="3586" max="3586" width="32" style="1" customWidth="1"/>
    <col min="3587" max="3587" width="14.28515625" style="1" customWidth="1"/>
    <col min="3588" max="3588" width="10.5703125" style="1" customWidth="1"/>
    <col min="3589" max="3589" width="8" style="1" bestFit="1" customWidth="1"/>
    <col min="3590" max="3590" width="6.140625" style="1" bestFit="1" customWidth="1"/>
    <col min="3591" max="3591" width="9.7109375" style="1" bestFit="1" customWidth="1"/>
    <col min="3592" max="3840" width="9.140625" style="1"/>
    <col min="3841" max="3841" width="15.42578125" style="1" customWidth="1"/>
    <col min="3842" max="3842" width="32" style="1" customWidth="1"/>
    <col min="3843" max="3843" width="14.28515625" style="1" customWidth="1"/>
    <col min="3844" max="3844" width="10.5703125" style="1" customWidth="1"/>
    <col min="3845" max="3845" width="8" style="1" bestFit="1" customWidth="1"/>
    <col min="3846" max="3846" width="6.140625" style="1" bestFit="1" customWidth="1"/>
    <col min="3847" max="3847" width="9.7109375" style="1" bestFit="1" customWidth="1"/>
    <col min="3848" max="4096" width="9.140625" style="1"/>
    <col min="4097" max="4097" width="15.42578125" style="1" customWidth="1"/>
    <col min="4098" max="4098" width="32" style="1" customWidth="1"/>
    <col min="4099" max="4099" width="14.28515625" style="1" customWidth="1"/>
    <col min="4100" max="4100" width="10.5703125" style="1" customWidth="1"/>
    <col min="4101" max="4101" width="8" style="1" bestFit="1" customWidth="1"/>
    <col min="4102" max="4102" width="6.140625" style="1" bestFit="1" customWidth="1"/>
    <col min="4103" max="4103" width="9.7109375" style="1" bestFit="1" customWidth="1"/>
    <col min="4104" max="4352" width="9.140625" style="1"/>
    <col min="4353" max="4353" width="15.42578125" style="1" customWidth="1"/>
    <col min="4354" max="4354" width="32" style="1" customWidth="1"/>
    <col min="4355" max="4355" width="14.28515625" style="1" customWidth="1"/>
    <col min="4356" max="4356" width="10.5703125" style="1" customWidth="1"/>
    <col min="4357" max="4357" width="8" style="1" bestFit="1" customWidth="1"/>
    <col min="4358" max="4358" width="6.140625" style="1" bestFit="1" customWidth="1"/>
    <col min="4359" max="4359" width="9.7109375" style="1" bestFit="1" customWidth="1"/>
    <col min="4360" max="4608" width="9.140625" style="1"/>
    <col min="4609" max="4609" width="15.42578125" style="1" customWidth="1"/>
    <col min="4610" max="4610" width="32" style="1" customWidth="1"/>
    <col min="4611" max="4611" width="14.28515625" style="1" customWidth="1"/>
    <col min="4612" max="4612" width="10.5703125" style="1" customWidth="1"/>
    <col min="4613" max="4613" width="8" style="1" bestFit="1" customWidth="1"/>
    <col min="4614" max="4614" width="6.140625" style="1" bestFit="1" customWidth="1"/>
    <col min="4615" max="4615" width="9.7109375" style="1" bestFit="1" customWidth="1"/>
    <col min="4616" max="4864" width="9.140625" style="1"/>
    <col min="4865" max="4865" width="15.42578125" style="1" customWidth="1"/>
    <col min="4866" max="4866" width="32" style="1" customWidth="1"/>
    <col min="4867" max="4867" width="14.28515625" style="1" customWidth="1"/>
    <col min="4868" max="4868" width="10.5703125" style="1" customWidth="1"/>
    <col min="4869" max="4869" width="8" style="1" bestFit="1" customWidth="1"/>
    <col min="4870" max="4870" width="6.140625" style="1" bestFit="1" customWidth="1"/>
    <col min="4871" max="4871" width="9.7109375" style="1" bestFit="1" customWidth="1"/>
    <col min="4872" max="5120" width="9.140625" style="1"/>
    <col min="5121" max="5121" width="15.42578125" style="1" customWidth="1"/>
    <col min="5122" max="5122" width="32" style="1" customWidth="1"/>
    <col min="5123" max="5123" width="14.28515625" style="1" customWidth="1"/>
    <col min="5124" max="5124" width="10.5703125" style="1" customWidth="1"/>
    <col min="5125" max="5125" width="8" style="1" bestFit="1" customWidth="1"/>
    <col min="5126" max="5126" width="6.140625" style="1" bestFit="1" customWidth="1"/>
    <col min="5127" max="5127" width="9.7109375" style="1" bestFit="1" customWidth="1"/>
    <col min="5128" max="5376" width="9.140625" style="1"/>
    <col min="5377" max="5377" width="15.42578125" style="1" customWidth="1"/>
    <col min="5378" max="5378" width="32" style="1" customWidth="1"/>
    <col min="5379" max="5379" width="14.28515625" style="1" customWidth="1"/>
    <col min="5380" max="5380" width="10.5703125" style="1" customWidth="1"/>
    <col min="5381" max="5381" width="8" style="1" bestFit="1" customWidth="1"/>
    <col min="5382" max="5382" width="6.140625" style="1" bestFit="1" customWidth="1"/>
    <col min="5383" max="5383" width="9.7109375" style="1" bestFit="1" customWidth="1"/>
    <col min="5384" max="5632" width="9.140625" style="1"/>
    <col min="5633" max="5633" width="15.42578125" style="1" customWidth="1"/>
    <col min="5634" max="5634" width="32" style="1" customWidth="1"/>
    <col min="5635" max="5635" width="14.28515625" style="1" customWidth="1"/>
    <col min="5636" max="5636" width="10.5703125" style="1" customWidth="1"/>
    <col min="5637" max="5637" width="8" style="1" bestFit="1" customWidth="1"/>
    <col min="5638" max="5638" width="6.140625" style="1" bestFit="1" customWidth="1"/>
    <col min="5639" max="5639" width="9.7109375" style="1" bestFit="1" customWidth="1"/>
    <col min="5640" max="5888" width="9.140625" style="1"/>
    <col min="5889" max="5889" width="15.42578125" style="1" customWidth="1"/>
    <col min="5890" max="5890" width="32" style="1" customWidth="1"/>
    <col min="5891" max="5891" width="14.28515625" style="1" customWidth="1"/>
    <col min="5892" max="5892" width="10.5703125" style="1" customWidth="1"/>
    <col min="5893" max="5893" width="8" style="1" bestFit="1" customWidth="1"/>
    <col min="5894" max="5894" width="6.140625" style="1" bestFit="1" customWidth="1"/>
    <col min="5895" max="5895" width="9.7109375" style="1" bestFit="1" customWidth="1"/>
    <col min="5896" max="6144" width="9.140625" style="1"/>
    <col min="6145" max="6145" width="15.42578125" style="1" customWidth="1"/>
    <col min="6146" max="6146" width="32" style="1" customWidth="1"/>
    <col min="6147" max="6147" width="14.28515625" style="1" customWidth="1"/>
    <col min="6148" max="6148" width="10.5703125" style="1" customWidth="1"/>
    <col min="6149" max="6149" width="8" style="1" bestFit="1" customWidth="1"/>
    <col min="6150" max="6150" width="6.140625" style="1" bestFit="1" customWidth="1"/>
    <col min="6151" max="6151" width="9.7109375" style="1" bestFit="1" customWidth="1"/>
    <col min="6152" max="6400" width="9.140625" style="1"/>
    <col min="6401" max="6401" width="15.42578125" style="1" customWidth="1"/>
    <col min="6402" max="6402" width="32" style="1" customWidth="1"/>
    <col min="6403" max="6403" width="14.28515625" style="1" customWidth="1"/>
    <col min="6404" max="6404" width="10.5703125" style="1" customWidth="1"/>
    <col min="6405" max="6405" width="8" style="1" bestFit="1" customWidth="1"/>
    <col min="6406" max="6406" width="6.140625" style="1" bestFit="1" customWidth="1"/>
    <col min="6407" max="6407" width="9.7109375" style="1" bestFit="1" customWidth="1"/>
    <col min="6408" max="6656" width="9.140625" style="1"/>
    <col min="6657" max="6657" width="15.42578125" style="1" customWidth="1"/>
    <col min="6658" max="6658" width="32" style="1" customWidth="1"/>
    <col min="6659" max="6659" width="14.28515625" style="1" customWidth="1"/>
    <col min="6660" max="6660" width="10.5703125" style="1" customWidth="1"/>
    <col min="6661" max="6661" width="8" style="1" bestFit="1" customWidth="1"/>
    <col min="6662" max="6662" width="6.140625" style="1" bestFit="1" customWidth="1"/>
    <col min="6663" max="6663" width="9.7109375" style="1" bestFit="1" customWidth="1"/>
    <col min="6664" max="6912" width="9.140625" style="1"/>
    <col min="6913" max="6913" width="15.42578125" style="1" customWidth="1"/>
    <col min="6914" max="6914" width="32" style="1" customWidth="1"/>
    <col min="6915" max="6915" width="14.28515625" style="1" customWidth="1"/>
    <col min="6916" max="6916" width="10.5703125" style="1" customWidth="1"/>
    <col min="6917" max="6917" width="8" style="1" bestFit="1" customWidth="1"/>
    <col min="6918" max="6918" width="6.140625" style="1" bestFit="1" customWidth="1"/>
    <col min="6919" max="6919" width="9.7109375" style="1" bestFit="1" customWidth="1"/>
    <col min="6920" max="7168" width="9.140625" style="1"/>
    <col min="7169" max="7169" width="15.42578125" style="1" customWidth="1"/>
    <col min="7170" max="7170" width="32" style="1" customWidth="1"/>
    <col min="7171" max="7171" width="14.28515625" style="1" customWidth="1"/>
    <col min="7172" max="7172" width="10.5703125" style="1" customWidth="1"/>
    <col min="7173" max="7173" width="8" style="1" bestFit="1" customWidth="1"/>
    <col min="7174" max="7174" width="6.140625" style="1" bestFit="1" customWidth="1"/>
    <col min="7175" max="7175" width="9.7109375" style="1" bestFit="1" customWidth="1"/>
    <col min="7176" max="7424" width="9.140625" style="1"/>
    <col min="7425" max="7425" width="15.42578125" style="1" customWidth="1"/>
    <col min="7426" max="7426" width="32" style="1" customWidth="1"/>
    <col min="7427" max="7427" width="14.28515625" style="1" customWidth="1"/>
    <col min="7428" max="7428" width="10.5703125" style="1" customWidth="1"/>
    <col min="7429" max="7429" width="8" style="1" bestFit="1" customWidth="1"/>
    <col min="7430" max="7430" width="6.140625" style="1" bestFit="1" customWidth="1"/>
    <col min="7431" max="7431" width="9.7109375" style="1" bestFit="1" customWidth="1"/>
    <col min="7432" max="7680" width="9.140625" style="1"/>
    <col min="7681" max="7681" width="15.42578125" style="1" customWidth="1"/>
    <col min="7682" max="7682" width="32" style="1" customWidth="1"/>
    <col min="7683" max="7683" width="14.28515625" style="1" customWidth="1"/>
    <col min="7684" max="7684" width="10.5703125" style="1" customWidth="1"/>
    <col min="7685" max="7685" width="8" style="1" bestFit="1" customWidth="1"/>
    <col min="7686" max="7686" width="6.140625" style="1" bestFit="1" customWidth="1"/>
    <col min="7687" max="7687" width="9.7109375" style="1" bestFit="1" customWidth="1"/>
    <col min="7688" max="7936" width="9.140625" style="1"/>
    <col min="7937" max="7937" width="15.42578125" style="1" customWidth="1"/>
    <col min="7938" max="7938" width="32" style="1" customWidth="1"/>
    <col min="7939" max="7939" width="14.28515625" style="1" customWidth="1"/>
    <col min="7940" max="7940" width="10.5703125" style="1" customWidth="1"/>
    <col min="7941" max="7941" width="8" style="1" bestFit="1" customWidth="1"/>
    <col min="7942" max="7942" width="6.140625" style="1" bestFit="1" customWidth="1"/>
    <col min="7943" max="7943" width="9.7109375" style="1" bestFit="1" customWidth="1"/>
    <col min="7944" max="8192" width="9.140625" style="1"/>
    <col min="8193" max="8193" width="15.42578125" style="1" customWidth="1"/>
    <col min="8194" max="8194" width="32" style="1" customWidth="1"/>
    <col min="8195" max="8195" width="14.28515625" style="1" customWidth="1"/>
    <col min="8196" max="8196" width="10.5703125" style="1" customWidth="1"/>
    <col min="8197" max="8197" width="8" style="1" bestFit="1" customWidth="1"/>
    <col min="8198" max="8198" width="6.140625" style="1" bestFit="1" customWidth="1"/>
    <col min="8199" max="8199" width="9.7109375" style="1" bestFit="1" customWidth="1"/>
    <col min="8200" max="8448" width="9.140625" style="1"/>
    <col min="8449" max="8449" width="15.42578125" style="1" customWidth="1"/>
    <col min="8450" max="8450" width="32" style="1" customWidth="1"/>
    <col min="8451" max="8451" width="14.28515625" style="1" customWidth="1"/>
    <col min="8452" max="8452" width="10.5703125" style="1" customWidth="1"/>
    <col min="8453" max="8453" width="8" style="1" bestFit="1" customWidth="1"/>
    <col min="8454" max="8454" width="6.140625" style="1" bestFit="1" customWidth="1"/>
    <col min="8455" max="8455" width="9.7109375" style="1" bestFit="1" customWidth="1"/>
    <col min="8456" max="8704" width="9.140625" style="1"/>
    <col min="8705" max="8705" width="15.42578125" style="1" customWidth="1"/>
    <col min="8706" max="8706" width="32" style="1" customWidth="1"/>
    <col min="8707" max="8707" width="14.28515625" style="1" customWidth="1"/>
    <col min="8708" max="8708" width="10.5703125" style="1" customWidth="1"/>
    <col min="8709" max="8709" width="8" style="1" bestFit="1" customWidth="1"/>
    <col min="8710" max="8710" width="6.140625" style="1" bestFit="1" customWidth="1"/>
    <col min="8711" max="8711" width="9.7109375" style="1" bestFit="1" customWidth="1"/>
    <col min="8712" max="8960" width="9.140625" style="1"/>
    <col min="8961" max="8961" width="15.42578125" style="1" customWidth="1"/>
    <col min="8962" max="8962" width="32" style="1" customWidth="1"/>
    <col min="8963" max="8963" width="14.28515625" style="1" customWidth="1"/>
    <col min="8964" max="8964" width="10.5703125" style="1" customWidth="1"/>
    <col min="8965" max="8965" width="8" style="1" bestFit="1" customWidth="1"/>
    <col min="8966" max="8966" width="6.140625" style="1" bestFit="1" customWidth="1"/>
    <col min="8967" max="8967" width="9.7109375" style="1" bestFit="1" customWidth="1"/>
    <col min="8968" max="9216" width="9.140625" style="1"/>
    <col min="9217" max="9217" width="15.42578125" style="1" customWidth="1"/>
    <col min="9218" max="9218" width="32" style="1" customWidth="1"/>
    <col min="9219" max="9219" width="14.28515625" style="1" customWidth="1"/>
    <col min="9220" max="9220" width="10.5703125" style="1" customWidth="1"/>
    <col min="9221" max="9221" width="8" style="1" bestFit="1" customWidth="1"/>
    <col min="9222" max="9222" width="6.140625" style="1" bestFit="1" customWidth="1"/>
    <col min="9223" max="9223" width="9.7109375" style="1" bestFit="1" customWidth="1"/>
    <col min="9224" max="9472" width="9.140625" style="1"/>
    <col min="9473" max="9473" width="15.42578125" style="1" customWidth="1"/>
    <col min="9474" max="9474" width="32" style="1" customWidth="1"/>
    <col min="9475" max="9475" width="14.28515625" style="1" customWidth="1"/>
    <col min="9476" max="9476" width="10.5703125" style="1" customWidth="1"/>
    <col min="9477" max="9477" width="8" style="1" bestFit="1" customWidth="1"/>
    <col min="9478" max="9478" width="6.140625" style="1" bestFit="1" customWidth="1"/>
    <col min="9479" max="9479" width="9.7109375" style="1" bestFit="1" customWidth="1"/>
    <col min="9480" max="9728" width="9.140625" style="1"/>
    <col min="9729" max="9729" width="15.42578125" style="1" customWidth="1"/>
    <col min="9730" max="9730" width="32" style="1" customWidth="1"/>
    <col min="9731" max="9731" width="14.28515625" style="1" customWidth="1"/>
    <col min="9732" max="9732" width="10.5703125" style="1" customWidth="1"/>
    <col min="9733" max="9733" width="8" style="1" bestFit="1" customWidth="1"/>
    <col min="9734" max="9734" width="6.140625" style="1" bestFit="1" customWidth="1"/>
    <col min="9735" max="9735" width="9.7109375" style="1" bestFit="1" customWidth="1"/>
    <col min="9736" max="9984" width="9.140625" style="1"/>
    <col min="9985" max="9985" width="15.42578125" style="1" customWidth="1"/>
    <col min="9986" max="9986" width="32" style="1" customWidth="1"/>
    <col min="9987" max="9987" width="14.28515625" style="1" customWidth="1"/>
    <col min="9988" max="9988" width="10.5703125" style="1" customWidth="1"/>
    <col min="9989" max="9989" width="8" style="1" bestFit="1" customWidth="1"/>
    <col min="9990" max="9990" width="6.140625" style="1" bestFit="1" customWidth="1"/>
    <col min="9991" max="9991" width="9.7109375" style="1" bestFit="1" customWidth="1"/>
    <col min="9992" max="10240" width="9.140625" style="1"/>
    <col min="10241" max="10241" width="15.42578125" style="1" customWidth="1"/>
    <col min="10242" max="10242" width="32" style="1" customWidth="1"/>
    <col min="10243" max="10243" width="14.28515625" style="1" customWidth="1"/>
    <col min="10244" max="10244" width="10.5703125" style="1" customWidth="1"/>
    <col min="10245" max="10245" width="8" style="1" bestFit="1" customWidth="1"/>
    <col min="10246" max="10246" width="6.140625" style="1" bestFit="1" customWidth="1"/>
    <col min="10247" max="10247" width="9.7109375" style="1" bestFit="1" customWidth="1"/>
    <col min="10248" max="10496" width="9.140625" style="1"/>
    <col min="10497" max="10497" width="15.42578125" style="1" customWidth="1"/>
    <col min="10498" max="10498" width="32" style="1" customWidth="1"/>
    <col min="10499" max="10499" width="14.28515625" style="1" customWidth="1"/>
    <col min="10500" max="10500" width="10.5703125" style="1" customWidth="1"/>
    <col min="10501" max="10501" width="8" style="1" bestFit="1" customWidth="1"/>
    <col min="10502" max="10502" width="6.140625" style="1" bestFit="1" customWidth="1"/>
    <col min="10503" max="10503" width="9.7109375" style="1" bestFit="1" customWidth="1"/>
    <col min="10504" max="10752" width="9.140625" style="1"/>
    <col min="10753" max="10753" width="15.42578125" style="1" customWidth="1"/>
    <col min="10754" max="10754" width="32" style="1" customWidth="1"/>
    <col min="10755" max="10755" width="14.28515625" style="1" customWidth="1"/>
    <col min="10756" max="10756" width="10.5703125" style="1" customWidth="1"/>
    <col min="10757" max="10757" width="8" style="1" bestFit="1" customWidth="1"/>
    <col min="10758" max="10758" width="6.140625" style="1" bestFit="1" customWidth="1"/>
    <col min="10759" max="10759" width="9.7109375" style="1" bestFit="1" customWidth="1"/>
    <col min="10760" max="11008" width="9.140625" style="1"/>
    <col min="11009" max="11009" width="15.42578125" style="1" customWidth="1"/>
    <col min="11010" max="11010" width="32" style="1" customWidth="1"/>
    <col min="11011" max="11011" width="14.28515625" style="1" customWidth="1"/>
    <col min="11012" max="11012" width="10.5703125" style="1" customWidth="1"/>
    <col min="11013" max="11013" width="8" style="1" bestFit="1" customWidth="1"/>
    <col min="11014" max="11014" width="6.140625" style="1" bestFit="1" customWidth="1"/>
    <col min="11015" max="11015" width="9.7109375" style="1" bestFit="1" customWidth="1"/>
    <col min="11016" max="11264" width="9.140625" style="1"/>
    <col min="11265" max="11265" width="15.42578125" style="1" customWidth="1"/>
    <col min="11266" max="11266" width="32" style="1" customWidth="1"/>
    <col min="11267" max="11267" width="14.28515625" style="1" customWidth="1"/>
    <col min="11268" max="11268" width="10.5703125" style="1" customWidth="1"/>
    <col min="11269" max="11269" width="8" style="1" bestFit="1" customWidth="1"/>
    <col min="11270" max="11270" width="6.140625" style="1" bestFit="1" customWidth="1"/>
    <col min="11271" max="11271" width="9.7109375" style="1" bestFit="1" customWidth="1"/>
    <col min="11272" max="11520" width="9.140625" style="1"/>
    <col min="11521" max="11521" width="15.42578125" style="1" customWidth="1"/>
    <col min="11522" max="11522" width="32" style="1" customWidth="1"/>
    <col min="11523" max="11523" width="14.28515625" style="1" customWidth="1"/>
    <col min="11524" max="11524" width="10.5703125" style="1" customWidth="1"/>
    <col min="11525" max="11525" width="8" style="1" bestFit="1" customWidth="1"/>
    <col min="11526" max="11526" width="6.140625" style="1" bestFit="1" customWidth="1"/>
    <col min="11527" max="11527" width="9.7109375" style="1" bestFit="1" customWidth="1"/>
    <col min="11528" max="11776" width="9.140625" style="1"/>
    <col min="11777" max="11777" width="15.42578125" style="1" customWidth="1"/>
    <col min="11778" max="11778" width="32" style="1" customWidth="1"/>
    <col min="11779" max="11779" width="14.28515625" style="1" customWidth="1"/>
    <col min="11780" max="11780" width="10.5703125" style="1" customWidth="1"/>
    <col min="11781" max="11781" width="8" style="1" bestFit="1" customWidth="1"/>
    <col min="11782" max="11782" width="6.140625" style="1" bestFit="1" customWidth="1"/>
    <col min="11783" max="11783" width="9.7109375" style="1" bestFit="1" customWidth="1"/>
    <col min="11784" max="12032" width="9.140625" style="1"/>
    <col min="12033" max="12033" width="15.42578125" style="1" customWidth="1"/>
    <col min="12034" max="12034" width="32" style="1" customWidth="1"/>
    <col min="12035" max="12035" width="14.28515625" style="1" customWidth="1"/>
    <col min="12036" max="12036" width="10.5703125" style="1" customWidth="1"/>
    <col min="12037" max="12037" width="8" style="1" bestFit="1" customWidth="1"/>
    <col min="12038" max="12038" width="6.140625" style="1" bestFit="1" customWidth="1"/>
    <col min="12039" max="12039" width="9.7109375" style="1" bestFit="1" customWidth="1"/>
    <col min="12040" max="12288" width="9.140625" style="1"/>
    <col min="12289" max="12289" width="15.42578125" style="1" customWidth="1"/>
    <col min="12290" max="12290" width="32" style="1" customWidth="1"/>
    <col min="12291" max="12291" width="14.28515625" style="1" customWidth="1"/>
    <col min="12292" max="12292" width="10.5703125" style="1" customWidth="1"/>
    <col min="12293" max="12293" width="8" style="1" bestFit="1" customWidth="1"/>
    <col min="12294" max="12294" width="6.140625" style="1" bestFit="1" customWidth="1"/>
    <col min="12295" max="12295" width="9.7109375" style="1" bestFit="1" customWidth="1"/>
    <col min="12296" max="12544" width="9.140625" style="1"/>
    <col min="12545" max="12545" width="15.42578125" style="1" customWidth="1"/>
    <col min="12546" max="12546" width="32" style="1" customWidth="1"/>
    <col min="12547" max="12547" width="14.28515625" style="1" customWidth="1"/>
    <col min="12548" max="12548" width="10.5703125" style="1" customWidth="1"/>
    <col min="12549" max="12549" width="8" style="1" bestFit="1" customWidth="1"/>
    <col min="12550" max="12550" width="6.140625" style="1" bestFit="1" customWidth="1"/>
    <col min="12551" max="12551" width="9.7109375" style="1" bestFit="1" customWidth="1"/>
    <col min="12552" max="12800" width="9.140625" style="1"/>
    <col min="12801" max="12801" width="15.42578125" style="1" customWidth="1"/>
    <col min="12802" max="12802" width="32" style="1" customWidth="1"/>
    <col min="12803" max="12803" width="14.28515625" style="1" customWidth="1"/>
    <col min="12804" max="12804" width="10.5703125" style="1" customWidth="1"/>
    <col min="12805" max="12805" width="8" style="1" bestFit="1" customWidth="1"/>
    <col min="12806" max="12806" width="6.140625" style="1" bestFit="1" customWidth="1"/>
    <col min="12807" max="12807" width="9.7109375" style="1" bestFit="1" customWidth="1"/>
    <col min="12808" max="13056" width="9.140625" style="1"/>
    <col min="13057" max="13057" width="15.42578125" style="1" customWidth="1"/>
    <col min="13058" max="13058" width="32" style="1" customWidth="1"/>
    <col min="13059" max="13059" width="14.28515625" style="1" customWidth="1"/>
    <col min="13060" max="13060" width="10.5703125" style="1" customWidth="1"/>
    <col min="13061" max="13061" width="8" style="1" bestFit="1" customWidth="1"/>
    <col min="13062" max="13062" width="6.140625" style="1" bestFit="1" customWidth="1"/>
    <col min="13063" max="13063" width="9.7109375" style="1" bestFit="1" customWidth="1"/>
    <col min="13064" max="13312" width="9.140625" style="1"/>
    <col min="13313" max="13313" width="15.42578125" style="1" customWidth="1"/>
    <col min="13314" max="13314" width="32" style="1" customWidth="1"/>
    <col min="13315" max="13315" width="14.28515625" style="1" customWidth="1"/>
    <col min="13316" max="13316" width="10.5703125" style="1" customWidth="1"/>
    <col min="13317" max="13317" width="8" style="1" bestFit="1" customWidth="1"/>
    <col min="13318" max="13318" width="6.140625" style="1" bestFit="1" customWidth="1"/>
    <col min="13319" max="13319" width="9.7109375" style="1" bestFit="1" customWidth="1"/>
    <col min="13320" max="13568" width="9.140625" style="1"/>
    <col min="13569" max="13569" width="15.42578125" style="1" customWidth="1"/>
    <col min="13570" max="13570" width="32" style="1" customWidth="1"/>
    <col min="13571" max="13571" width="14.28515625" style="1" customWidth="1"/>
    <col min="13572" max="13572" width="10.5703125" style="1" customWidth="1"/>
    <col min="13573" max="13573" width="8" style="1" bestFit="1" customWidth="1"/>
    <col min="13574" max="13574" width="6.140625" style="1" bestFit="1" customWidth="1"/>
    <col min="13575" max="13575" width="9.7109375" style="1" bestFit="1" customWidth="1"/>
    <col min="13576" max="13824" width="9.140625" style="1"/>
    <col min="13825" max="13825" width="15.42578125" style="1" customWidth="1"/>
    <col min="13826" max="13826" width="32" style="1" customWidth="1"/>
    <col min="13827" max="13827" width="14.28515625" style="1" customWidth="1"/>
    <col min="13828" max="13828" width="10.5703125" style="1" customWidth="1"/>
    <col min="13829" max="13829" width="8" style="1" bestFit="1" customWidth="1"/>
    <col min="13830" max="13830" width="6.140625" style="1" bestFit="1" customWidth="1"/>
    <col min="13831" max="13831" width="9.7109375" style="1" bestFit="1" customWidth="1"/>
    <col min="13832" max="14080" width="9.140625" style="1"/>
    <col min="14081" max="14081" width="15.42578125" style="1" customWidth="1"/>
    <col min="14082" max="14082" width="32" style="1" customWidth="1"/>
    <col min="14083" max="14083" width="14.28515625" style="1" customWidth="1"/>
    <col min="14084" max="14084" width="10.5703125" style="1" customWidth="1"/>
    <col min="14085" max="14085" width="8" style="1" bestFit="1" customWidth="1"/>
    <col min="14086" max="14086" width="6.140625" style="1" bestFit="1" customWidth="1"/>
    <col min="14087" max="14087" width="9.7109375" style="1" bestFit="1" customWidth="1"/>
    <col min="14088" max="14336" width="9.140625" style="1"/>
    <col min="14337" max="14337" width="15.42578125" style="1" customWidth="1"/>
    <col min="14338" max="14338" width="32" style="1" customWidth="1"/>
    <col min="14339" max="14339" width="14.28515625" style="1" customWidth="1"/>
    <col min="14340" max="14340" width="10.5703125" style="1" customWidth="1"/>
    <col min="14341" max="14341" width="8" style="1" bestFit="1" customWidth="1"/>
    <col min="14342" max="14342" width="6.140625" style="1" bestFit="1" customWidth="1"/>
    <col min="14343" max="14343" width="9.7109375" style="1" bestFit="1" customWidth="1"/>
    <col min="14344" max="14592" width="9.140625" style="1"/>
    <col min="14593" max="14593" width="15.42578125" style="1" customWidth="1"/>
    <col min="14594" max="14594" width="32" style="1" customWidth="1"/>
    <col min="14595" max="14595" width="14.28515625" style="1" customWidth="1"/>
    <col min="14596" max="14596" width="10.5703125" style="1" customWidth="1"/>
    <col min="14597" max="14597" width="8" style="1" bestFit="1" customWidth="1"/>
    <col min="14598" max="14598" width="6.140625" style="1" bestFit="1" customWidth="1"/>
    <col min="14599" max="14599" width="9.7109375" style="1" bestFit="1" customWidth="1"/>
    <col min="14600" max="14848" width="9.140625" style="1"/>
    <col min="14849" max="14849" width="15.42578125" style="1" customWidth="1"/>
    <col min="14850" max="14850" width="32" style="1" customWidth="1"/>
    <col min="14851" max="14851" width="14.28515625" style="1" customWidth="1"/>
    <col min="14852" max="14852" width="10.5703125" style="1" customWidth="1"/>
    <col min="14853" max="14853" width="8" style="1" bestFit="1" customWidth="1"/>
    <col min="14854" max="14854" width="6.140625" style="1" bestFit="1" customWidth="1"/>
    <col min="14855" max="14855" width="9.7109375" style="1" bestFit="1" customWidth="1"/>
    <col min="14856" max="15104" width="9.140625" style="1"/>
    <col min="15105" max="15105" width="15.42578125" style="1" customWidth="1"/>
    <col min="15106" max="15106" width="32" style="1" customWidth="1"/>
    <col min="15107" max="15107" width="14.28515625" style="1" customWidth="1"/>
    <col min="15108" max="15108" width="10.5703125" style="1" customWidth="1"/>
    <col min="15109" max="15109" width="8" style="1" bestFit="1" customWidth="1"/>
    <col min="15110" max="15110" width="6.140625" style="1" bestFit="1" customWidth="1"/>
    <col min="15111" max="15111" width="9.7109375" style="1" bestFit="1" customWidth="1"/>
    <col min="15112" max="15360" width="9.140625" style="1"/>
    <col min="15361" max="15361" width="15.42578125" style="1" customWidth="1"/>
    <col min="15362" max="15362" width="32" style="1" customWidth="1"/>
    <col min="15363" max="15363" width="14.28515625" style="1" customWidth="1"/>
    <col min="15364" max="15364" width="10.5703125" style="1" customWidth="1"/>
    <col min="15365" max="15365" width="8" style="1" bestFit="1" customWidth="1"/>
    <col min="15366" max="15366" width="6.140625" style="1" bestFit="1" customWidth="1"/>
    <col min="15367" max="15367" width="9.7109375" style="1" bestFit="1" customWidth="1"/>
    <col min="15368" max="15616" width="9.140625" style="1"/>
    <col min="15617" max="15617" width="15.42578125" style="1" customWidth="1"/>
    <col min="15618" max="15618" width="32" style="1" customWidth="1"/>
    <col min="15619" max="15619" width="14.28515625" style="1" customWidth="1"/>
    <col min="15620" max="15620" width="10.5703125" style="1" customWidth="1"/>
    <col min="15621" max="15621" width="8" style="1" bestFit="1" customWidth="1"/>
    <col min="15622" max="15622" width="6.140625" style="1" bestFit="1" customWidth="1"/>
    <col min="15623" max="15623" width="9.7109375" style="1" bestFit="1" customWidth="1"/>
    <col min="15624" max="15872" width="9.140625" style="1"/>
    <col min="15873" max="15873" width="15.42578125" style="1" customWidth="1"/>
    <col min="15874" max="15874" width="32" style="1" customWidth="1"/>
    <col min="15875" max="15875" width="14.28515625" style="1" customWidth="1"/>
    <col min="15876" max="15876" width="10.5703125" style="1" customWidth="1"/>
    <col min="15877" max="15877" width="8" style="1" bestFit="1" customWidth="1"/>
    <col min="15878" max="15878" width="6.140625" style="1" bestFit="1" customWidth="1"/>
    <col min="15879" max="15879" width="9.7109375" style="1" bestFit="1" customWidth="1"/>
    <col min="15880" max="16128" width="9.140625" style="1"/>
    <col min="16129" max="16129" width="15.42578125" style="1" customWidth="1"/>
    <col min="16130" max="16130" width="32" style="1" customWidth="1"/>
    <col min="16131" max="16131" width="14.28515625" style="1" customWidth="1"/>
    <col min="16132" max="16132" width="10.5703125" style="1" customWidth="1"/>
    <col min="16133" max="16133" width="8" style="1" bestFit="1" customWidth="1"/>
    <col min="16134" max="16134" width="6.140625" style="1" bestFit="1" customWidth="1"/>
    <col min="16135" max="16135" width="9.7109375" style="1" bestFit="1" customWidth="1"/>
    <col min="16136" max="16384" width="9.140625" style="1"/>
  </cols>
  <sheetData>
    <row r="1" spans="2:8" x14ac:dyDescent="0.25">
      <c r="B1" s="3"/>
      <c r="C1" s="3"/>
      <c r="E1" s="3"/>
      <c r="F1" s="3"/>
      <c r="G1" s="3"/>
      <c r="H1" s="3"/>
    </row>
    <row r="2" spans="2:8" ht="26.25" x14ac:dyDescent="0.4">
      <c r="B2" s="31" t="s">
        <v>0</v>
      </c>
      <c r="C2" s="3"/>
      <c r="D2" s="42" t="s">
        <v>153</v>
      </c>
      <c r="E2" s="31"/>
      <c r="F2" s="3"/>
      <c r="G2" s="3"/>
      <c r="H2" s="43">
        <v>2011</v>
      </c>
    </row>
    <row r="3" spans="2:8" x14ac:dyDescent="0.25">
      <c r="B3" s="3"/>
      <c r="C3" s="3"/>
      <c r="E3" s="3"/>
      <c r="F3" s="3"/>
      <c r="G3" s="3"/>
      <c r="H3" s="9" t="s">
        <v>297</v>
      </c>
    </row>
    <row r="4" spans="2:8" x14ac:dyDescent="0.25">
      <c r="B4" s="3" t="s">
        <v>1</v>
      </c>
      <c r="C4" s="3" t="s">
        <v>2</v>
      </c>
      <c r="D4" s="4" t="s">
        <v>3</v>
      </c>
      <c r="E4" s="10" t="s">
        <v>4</v>
      </c>
      <c r="F4" s="10" t="s">
        <v>5</v>
      </c>
      <c r="G4" s="4" t="s">
        <v>6</v>
      </c>
      <c r="H4" s="10" t="s">
        <v>7</v>
      </c>
    </row>
    <row r="5" spans="2:8" x14ac:dyDescent="0.25">
      <c r="B5" s="3"/>
      <c r="C5" s="3"/>
      <c r="E5" s="44"/>
      <c r="F5" s="44"/>
      <c r="G5" s="3"/>
      <c r="H5" s="3"/>
    </row>
    <row r="6" spans="2:8" x14ac:dyDescent="0.25">
      <c r="B6" s="21" t="s">
        <v>13</v>
      </c>
      <c r="C6" s="22"/>
      <c r="D6" s="47"/>
      <c r="E6" s="48"/>
      <c r="F6" s="48"/>
      <c r="G6" s="38"/>
      <c r="H6" s="45" t="s">
        <v>153</v>
      </c>
    </row>
    <row r="7" spans="2:8" x14ac:dyDescent="0.25">
      <c r="B7" s="15" t="s">
        <v>287</v>
      </c>
      <c r="C7" s="16" t="s">
        <v>14</v>
      </c>
      <c r="D7" s="4">
        <v>3</v>
      </c>
      <c r="E7" s="25">
        <v>345</v>
      </c>
      <c r="F7" s="10">
        <f t="shared" ref="F7:F8" si="0">SUM(E7*0.3)</f>
        <v>103.5</v>
      </c>
      <c r="G7" s="26"/>
      <c r="H7" s="10">
        <f t="shared" ref="H7:H8" si="1">SUM(F7*G7)</f>
        <v>0</v>
      </c>
    </row>
    <row r="8" spans="2:8" x14ac:dyDescent="0.25">
      <c r="B8" s="15" t="s">
        <v>288</v>
      </c>
      <c r="C8" s="16" t="s">
        <v>15</v>
      </c>
      <c r="D8" s="4">
        <v>1</v>
      </c>
      <c r="E8" s="25">
        <v>345</v>
      </c>
      <c r="F8" s="10">
        <f t="shared" si="0"/>
        <v>103.5</v>
      </c>
      <c r="G8" s="26"/>
      <c r="H8" s="10">
        <f t="shared" si="1"/>
        <v>0</v>
      </c>
    </row>
    <row r="9" spans="2:8" x14ac:dyDescent="0.25">
      <c r="B9" s="15" t="s">
        <v>96</v>
      </c>
      <c r="C9" s="16" t="s">
        <v>97</v>
      </c>
      <c r="D9" s="4">
        <v>1</v>
      </c>
      <c r="E9" s="25">
        <v>510</v>
      </c>
      <c r="F9" s="10">
        <f t="shared" ref="F9:F10" si="2">SUM(E9*0.3)</f>
        <v>153</v>
      </c>
      <c r="G9" s="26"/>
      <c r="H9" s="10">
        <f t="shared" ref="H9:H10" si="3">SUM(F9*G9)</f>
        <v>0</v>
      </c>
    </row>
    <row r="10" spans="2:8" x14ac:dyDescent="0.25">
      <c r="B10" s="15" t="s">
        <v>98</v>
      </c>
      <c r="C10" s="16" t="s">
        <v>99</v>
      </c>
      <c r="D10" s="4">
        <v>2</v>
      </c>
      <c r="E10" s="25">
        <v>324</v>
      </c>
      <c r="F10" s="10">
        <f t="shared" si="2"/>
        <v>97.2</v>
      </c>
      <c r="G10" s="26"/>
      <c r="H10" s="10">
        <f t="shared" si="3"/>
        <v>0</v>
      </c>
    </row>
    <row r="11" spans="2:8" x14ac:dyDescent="0.25">
      <c r="B11" s="15" t="s">
        <v>289</v>
      </c>
      <c r="C11" s="16" t="s">
        <v>31</v>
      </c>
      <c r="D11" s="4">
        <v>2</v>
      </c>
      <c r="E11" s="25">
        <v>270</v>
      </c>
      <c r="F11" s="10">
        <f t="shared" ref="F11:F12" si="4">SUM(E11*0.3)</f>
        <v>81</v>
      </c>
      <c r="G11" s="26"/>
      <c r="H11" s="10">
        <f t="shared" ref="H11:H12" si="5">SUM(F11*G11)</f>
        <v>0</v>
      </c>
    </row>
    <row r="12" spans="2:8" x14ac:dyDescent="0.25">
      <c r="B12" s="15" t="s">
        <v>290</v>
      </c>
      <c r="C12" s="16" t="s">
        <v>291</v>
      </c>
      <c r="D12" s="4">
        <v>2</v>
      </c>
      <c r="E12" s="25">
        <v>228</v>
      </c>
      <c r="F12" s="10">
        <f t="shared" si="4"/>
        <v>68.399999999999991</v>
      </c>
      <c r="G12" s="26"/>
      <c r="H12" s="10">
        <f t="shared" si="5"/>
        <v>0</v>
      </c>
    </row>
    <row r="13" spans="2:8" x14ac:dyDescent="0.25">
      <c r="B13" s="19"/>
      <c r="C13" s="20"/>
      <c r="E13" s="46"/>
      <c r="F13" s="3"/>
      <c r="G13" s="3"/>
      <c r="H13" s="3"/>
    </row>
    <row r="14" spans="2:8" x14ac:dyDescent="0.25">
      <c r="B14" s="49" t="s">
        <v>32</v>
      </c>
      <c r="C14" s="50"/>
      <c r="D14" s="51"/>
      <c r="E14" s="52"/>
      <c r="F14" s="52"/>
      <c r="G14" s="53"/>
      <c r="H14" s="45" t="s">
        <v>153</v>
      </c>
    </row>
    <row r="15" spans="2:8" x14ac:dyDescent="0.25">
      <c r="B15" s="15" t="s">
        <v>100</v>
      </c>
      <c r="C15" s="16" t="s">
        <v>77</v>
      </c>
      <c r="D15" s="4">
        <v>1</v>
      </c>
      <c r="E15" s="10">
        <v>252</v>
      </c>
      <c r="F15" s="10">
        <f t="shared" ref="F15:F23" si="6">SUM(E15*0.3)</f>
        <v>75.599999999999994</v>
      </c>
      <c r="G15" s="18"/>
      <c r="H15" s="10">
        <f t="shared" ref="H15:H20" si="7">SUM(F15*G15)</f>
        <v>0</v>
      </c>
    </row>
    <row r="16" spans="2:8" x14ac:dyDescent="0.25">
      <c r="B16" s="15" t="s">
        <v>101</v>
      </c>
      <c r="C16" s="16" t="s">
        <v>79</v>
      </c>
      <c r="D16" s="4">
        <v>1</v>
      </c>
      <c r="E16" s="10">
        <v>252</v>
      </c>
      <c r="F16" s="10">
        <f t="shared" si="6"/>
        <v>75.599999999999994</v>
      </c>
      <c r="G16" s="18"/>
      <c r="H16" s="10">
        <f t="shared" si="7"/>
        <v>0</v>
      </c>
    </row>
    <row r="17" spans="2:8" x14ac:dyDescent="0.25">
      <c r="B17" s="15" t="s">
        <v>102</v>
      </c>
      <c r="C17" s="16" t="s">
        <v>81</v>
      </c>
      <c r="D17" s="4">
        <v>3</v>
      </c>
      <c r="E17" s="10">
        <v>252</v>
      </c>
      <c r="F17" s="10">
        <f t="shared" si="6"/>
        <v>75.599999999999994</v>
      </c>
      <c r="G17" s="18"/>
      <c r="H17" s="10">
        <f t="shared" si="7"/>
        <v>0</v>
      </c>
    </row>
    <row r="18" spans="2:8" x14ac:dyDescent="0.25">
      <c r="B18" s="15" t="s">
        <v>228</v>
      </c>
      <c r="C18" s="16" t="s">
        <v>229</v>
      </c>
      <c r="D18" s="4">
        <v>2</v>
      </c>
      <c r="E18" s="10">
        <v>270</v>
      </c>
      <c r="F18" s="10">
        <f t="shared" si="6"/>
        <v>81</v>
      </c>
      <c r="G18" s="18"/>
      <c r="H18" s="10">
        <f t="shared" si="7"/>
        <v>0</v>
      </c>
    </row>
    <row r="19" spans="2:8" x14ac:dyDescent="0.25">
      <c r="B19" s="15" t="s">
        <v>103</v>
      </c>
      <c r="C19" s="16" t="s">
        <v>85</v>
      </c>
      <c r="D19" s="4">
        <v>2</v>
      </c>
      <c r="E19" s="10">
        <v>270</v>
      </c>
      <c r="F19" s="10">
        <f t="shared" si="6"/>
        <v>81</v>
      </c>
      <c r="G19" s="18"/>
      <c r="H19" s="10">
        <f t="shared" si="7"/>
        <v>0</v>
      </c>
    </row>
    <row r="20" spans="2:8" x14ac:dyDescent="0.25">
      <c r="B20" s="15" t="s">
        <v>104</v>
      </c>
      <c r="C20" s="16" t="s">
        <v>105</v>
      </c>
      <c r="D20" s="4">
        <v>3</v>
      </c>
      <c r="E20" s="10">
        <v>216</v>
      </c>
      <c r="F20" s="10">
        <f t="shared" si="6"/>
        <v>64.8</v>
      </c>
      <c r="G20" s="18"/>
      <c r="H20" s="10">
        <f t="shared" si="7"/>
        <v>0</v>
      </c>
    </row>
    <row r="21" spans="2:8" x14ac:dyDescent="0.25">
      <c r="B21" s="15" t="s">
        <v>191</v>
      </c>
      <c r="C21" s="16" t="s">
        <v>86</v>
      </c>
      <c r="D21" s="4">
        <v>1</v>
      </c>
      <c r="E21" s="10">
        <v>240</v>
      </c>
      <c r="F21" s="10">
        <f t="shared" si="6"/>
        <v>72</v>
      </c>
      <c r="G21" s="18"/>
      <c r="H21" s="10">
        <f t="shared" ref="H21:H23" si="8">SUM(F21*G21)</f>
        <v>0</v>
      </c>
    </row>
    <row r="22" spans="2:8" x14ac:dyDescent="0.25">
      <c r="B22" s="15" t="s">
        <v>106</v>
      </c>
      <c r="C22" s="16" t="s">
        <v>87</v>
      </c>
      <c r="D22" s="4">
        <v>5</v>
      </c>
      <c r="E22" s="10">
        <v>240</v>
      </c>
      <c r="F22" s="10">
        <f t="shared" si="6"/>
        <v>72</v>
      </c>
      <c r="G22" s="18"/>
      <c r="H22" s="10">
        <f t="shared" si="8"/>
        <v>0</v>
      </c>
    </row>
    <row r="23" spans="2:8" x14ac:dyDescent="0.25">
      <c r="B23" s="15" t="s">
        <v>107</v>
      </c>
      <c r="C23" s="16" t="s">
        <v>92</v>
      </c>
      <c r="D23" s="4">
        <v>2</v>
      </c>
      <c r="E23" s="10">
        <v>234</v>
      </c>
      <c r="F23" s="10">
        <f t="shared" si="6"/>
        <v>70.2</v>
      </c>
      <c r="G23" s="18"/>
      <c r="H23" s="10">
        <f t="shared" si="8"/>
        <v>0</v>
      </c>
    </row>
    <row r="24" spans="2:8" x14ac:dyDescent="0.25">
      <c r="B24" s="19"/>
      <c r="C24" s="20"/>
      <c r="E24" s="46"/>
      <c r="F24" s="3"/>
      <c r="G24" s="3"/>
      <c r="H24" s="3"/>
    </row>
    <row r="25" spans="2:8" x14ac:dyDescent="0.25">
      <c r="B25" s="21" t="s">
        <v>35</v>
      </c>
      <c r="C25" s="22"/>
      <c r="D25" s="47"/>
      <c r="E25" s="48"/>
      <c r="F25" s="48"/>
      <c r="G25" s="38"/>
      <c r="H25" s="45" t="s">
        <v>153</v>
      </c>
    </row>
    <row r="26" spans="2:8" x14ac:dyDescent="0.25">
      <c r="B26" s="15" t="s">
        <v>108</v>
      </c>
      <c r="C26" s="16" t="s">
        <v>109</v>
      </c>
      <c r="D26" s="4">
        <v>2</v>
      </c>
      <c r="E26" s="10">
        <v>102</v>
      </c>
      <c r="F26" s="10">
        <f>SUM(E26*0.3)</f>
        <v>30.599999999999998</v>
      </c>
      <c r="G26" s="18"/>
      <c r="H26" s="10">
        <f t="shared" ref="H26" si="9">SUM(F26*G26)</f>
        <v>0</v>
      </c>
    </row>
    <row r="27" spans="2:8" x14ac:dyDescent="0.25">
      <c r="B27" s="15" t="s">
        <v>110</v>
      </c>
      <c r="C27" s="16" t="s">
        <v>111</v>
      </c>
      <c r="D27" s="4">
        <v>3</v>
      </c>
      <c r="E27" s="10">
        <v>102</v>
      </c>
      <c r="F27" s="10">
        <f>SUM(E27*0.3)</f>
        <v>30.599999999999998</v>
      </c>
      <c r="G27" s="18"/>
      <c r="H27" s="10">
        <f>SUM(F27*G27)</f>
        <v>0</v>
      </c>
    </row>
    <row r="28" spans="2:8" x14ac:dyDescent="0.25">
      <c r="B28" s="15" t="s">
        <v>112</v>
      </c>
      <c r="C28" s="16" t="s">
        <v>113</v>
      </c>
      <c r="D28" s="4">
        <v>8</v>
      </c>
      <c r="E28" s="10">
        <v>90</v>
      </c>
      <c r="F28" s="10">
        <f>SUM(E28*0.3)</f>
        <v>27</v>
      </c>
      <c r="G28" s="18"/>
      <c r="H28" s="10">
        <f>SUM(F28*G28)</f>
        <v>0</v>
      </c>
    </row>
    <row r="29" spans="2:8" x14ac:dyDescent="0.25">
      <c r="B29" s="15" t="s">
        <v>230</v>
      </c>
      <c r="C29" s="16" t="s">
        <v>231</v>
      </c>
      <c r="D29" s="4">
        <v>1</v>
      </c>
      <c r="E29" s="10">
        <v>90</v>
      </c>
      <c r="F29" s="10">
        <f>SUM(E29*0.3)</f>
        <v>27</v>
      </c>
      <c r="G29" s="18"/>
      <c r="H29" s="10">
        <f>SUM(F29*G29)</f>
        <v>0</v>
      </c>
    </row>
    <row r="30" spans="2:8" x14ac:dyDescent="0.25">
      <c r="B30" s="19"/>
      <c r="C30" s="20"/>
      <c r="E30" s="46"/>
      <c r="F30" s="3"/>
      <c r="G30" s="3"/>
      <c r="H30" s="3"/>
    </row>
    <row r="31" spans="2:8" x14ac:dyDescent="0.25">
      <c r="B31" s="38"/>
      <c r="C31" s="38"/>
      <c r="D31" s="23"/>
      <c r="E31" s="23"/>
      <c r="F31" s="39" t="s">
        <v>7</v>
      </c>
      <c r="G31" s="40"/>
      <c r="H31" s="39">
        <f>SUM(H7:H12,H15:H23,H26:H29)</f>
        <v>0</v>
      </c>
    </row>
  </sheetData>
  <sheetProtection algorithmName="SHA-512" hashValue="wykD7XDd2jDtt7+xRzZtjOsrX3rIxrBbJiBXGdjHoTULVNYdufK/NVQ+FUb58LK2brI5M6gWKlMx+MC3mX8lPg==" saltValue="UEvHaawhPuQsT93LXgyNew==" spinCount="100000" sheet="1" objects="1" scenarios="1"/>
  <pageMargins left="0.7" right="0.7" top="0.75" bottom="0.75" header="0.3" footer="0.3"/>
  <pageSetup scale="79" orientation="portrait" r:id="rId1"/>
  <ignoredErrors>
    <ignoredError sqref="B6 B13:B14 B24:B28 B7:B10 B29 B15:B23 B11:B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9"/>
  <sheetViews>
    <sheetView showGridLines="0" zoomScaleNormal="100" workbookViewId="0">
      <selection activeCell="G7" sqref="G7"/>
    </sheetView>
  </sheetViews>
  <sheetFormatPr defaultRowHeight="15" x14ac:dyDescent="0.25"/>
  <cols>
    <col min="1" max="1" width="9.140625" style="1"/>
    <col min="2" max="2" width="15.42578125" style="3" customWidth="1"/>
    <col min="3" max="3" width="32" style="3" bestFit="1" customWidth="1"/>
    <col min="4" max="4" width="14.28515625" style="41" bestFit="1" customWidth="1"/>
    <col min="5" max="5" width="10.5703125" style="3" bestFit="1" customWidth="1"/>
    <col min="6" max="6" width="8" style="1" bestFit="1" customWidth="1"/>
    <col min="7" max="7" width="6.140625" style="1" bestFit="1" customWidth="1"/>
    <col min="8" max="8" width="9.7109375" style="1" bestFit="1" customWidth="1"/>
    <col min="9" max="256" width="9.140625" style="1"/>
    <col min="257" max="257" width="15.42578125" style="1" customWidth="1"/>
    <col min="258" max="258" width="32" style="1" bestFit="1" customWidth="1"/>
    <col min="259" max="259" width="14.28515625" style="1" bestFit="1" customWidth="1"/>
    <col min="260" max="260" width="10.5703125" style="1" bestFit="1" customWidth="1"/>
    <col min="261" max="261" width="8" style="1" bestFit="1" customWidth="1"/>
    <col min="262" max="262" width="6.140625" style="1" bestFit="1" customWidth="1"/>
    <col min="263" max="263" width="9.7109375" style="1" bestFit="1" customWidth="1"/>
    <col min="264" max="512" width="9.140625" style="1"/>
    <col min="513" max="513" width="15.42578125" style="1" customWidth="1"/>
    <col min="514" max="514" width="32" style="1" bestFit="1" customWidth="1"/>
    <col min="515" max="515" width="14.28515625" style="1" bestFit="1" customWidth="1"/>
    <col min="516" max="516" width="10.5703125" style="1" bestFit="1" customWidth="1"/>
    <col min="517" max="517" width="8" style="1" bestFit="1" customWidth="1"/>
    <col min="518" max="518" width="6.140625" style="1" bestFit="1" customWidth="1"/>
    <col min="519" max="519" width="9.7109375" style="1" bestFit="1" customWidth="1"/>
    <col min="520" max="768" width="9.140625" style="1"/>
    <col min="769" max="769" width="15.42578125" style="1" customWidth="1"/>
    <col min="770" max="770" width="32" style="1" bestFit="1" customWidth="1"/>
    <col min="771" max="771" width="14.28515625" style="1" bestFit="1" customWidth="1"/>
    <col min="772" max="772" width="10.5703125" style="1" bestFit="1" customWidth="1"/>
    <col min="773" max="773" width="8" style="1" bestFit="1" customWidth="1"/>
    <col min="774" max="774" width="6.140625" style="1" bestFit="1" customWidth="1"/>
    <col min="775" max="775" width="9.7109375" style="1" bestFit="1" customWidth="1"/>
    <col min="776" max="1024" width="9.140625" style="1"/>
    <col min="1025" max="1025" width="15.42578125" style="1" customWidth="1"/>
    <col min="1026" max="1026" width="32" style="1" bestFit="1" customWidth="1"/>
    <col min="1027" max="1027" width="14.28515625" style="1" bestFit="1" customWidth="1"/>
    <col min="1028" max="1028" width="10.5703125" style="1" bestFit="1" customWidth="1"/>
    <col min="1029" max="1029" width="8" style="1" bestFit="1" customWidth="1"/>
    <col min="1030" max="1030" width="6.140625" style="1" bestFit="1" customWidth="1"/>
    <col min="1031" max="1031" width="9.7109375" style="1" bestFit="1" customWidth="1"/>
    <col min="1032" max="1280" width="9.140625" style="1"/>
    <col min="1281" max="1281" width="15.42578125" style="1" customWidth="1"/>
    <col min="1282" max="1282" width="32" style="1" bestFit="1" customWidth="1"/>
    <col min="1283" max="1283" width="14.28515625" style="1" bestFit="1" customWidth="1"/>
    <col min="1284" max="1284" width="10.5703125" style="1" bestFit="1" customWidth="1"/>
    <col min="1285" max="1285" width="8" style="1" bestFit="1" customWidth="1"/>
    <col min="1286" max="1286" width="6.140625" style="1" bestFit="1" customWidth="1"/>
    <col min="1287" max="1287" width="9.7109375" style="1" bestFit="1" customWidth="1"/>
    <col min="1288" max="1536" width="9.140625" style="1"/>
    <col min="1537" max="1537" width="15.42578125" style="1" customWidth="1"/>
    <col min="1538" max="1538" width="32" style="1" bestFit="1" customWidth="1"/>
    <col min="1539" max="1539" width="14.28515625" style="1" bestFit="1" customWidth="1"/>
    <col min="1540" max="1540" width="10.5703125" style="1" bestFit="1" customWidth="1"/>
    <col min="1541" max="1541" width="8" style="1" bestFit="1" customWidth="1"/>
    <col min="1542" max="1542" width="6.140625" style="1" bestFit="1" customWidth="1"/>
    <col min="1543" max="1543" width="9.7109375" style="1" bestFit="1" customWidth="1"/>
    <col min="1544" max="1792" width="9.140625" style="1"/>
    <col min="1793" max="1793" width="15.42578125" style="1" customWidth="1"/>
    <col min="1794" max="1794" width="32" style="1" bestFit="1" customWidth="1"/>
    <col min="1795" max="1795" width="14.28515625" style="1" bestFit="1" customWidth="1"/>
    <col min="1796" max="1796" width="10.5703125" style="1" bestFit="1" customWidth="1"/>
    <col min="1797" max="1797" width="8" style="1" bestFit="1" customWidth="1"/>
    <col min="1798" max="1798" width="6.140625" style="1" bestFit="1" customWidth="1"/>
    <col min="1799" max="1799" width="9.7109375" style="1" bestFit="1" customWidth="1"/>
    <col min="1800" max="2048" width="9.140625" style="1"/>
    <col min="2049" max="2049" width="15.42578125" style="1" customWidth="1"/>
    <col min="2050" max="2050" width="32" style="1" bestFit="1" customWidth="1"/>
    <col min="2051" max="2051" width="14.28515625" style="1" bestFit="1" customWidth="1"/>
    <col min="2052" max="2052" width="10.5703125" style="1" bestFit="1" customWidth="1"/>
    <col min="2053" max="2053" width="8" style="1" bestFit="1" customWidth="1"/>
    <col min="2054" max="2054" width="6.140625" style="1" bestFit="1" customWidth="1"/>
    <col min="2055" max="2055" width="9.7109375" style="1" bestFit="1" customWidth="1"/>
    <col min="2056" max="2304" width="9.140625" style="1"/>
    <col min="2305" max="2305" width="15.42578125" style="1" customWidth="1"/>
    <col min="2306" max="2306" width="32" style="1" bestFit="1" customWidth="1"/>
    <col min="2307" max="2307" width="14.28515625" style="1" bestFit="1" customWidth="1"/>
    <col min="2308" max="2308" width="10.5703125" style="1" bestFit="1" customWidth="1"/>
    <col min="2309" max="2309" width="8" style="1" bestFit="1" customWidth="1"/>
    <col min="2310" max="2310" width="6.140625" style="1" bestFit="1" customWidth="1"/>
    <col min="2311" max="2311" width="9.7109375" style="1" bestFit="1" customWidth="1"/>
    <col min="2312" max="2560" width="9.140625" style="1"/>
    <col min="2561" max="2561" width="15.42578125" style="1" customWidth="1"/>
    <col min="2562" max="2562" width="32" style="1" bestFit="1" customWidth="1"/>
    <col min="2563" max="2563" width="14.28515625" style="1" bestFit="1" customWidth="1"/>
    <col min="2564" max="2564" width="10.5703125" style="1" bestFit="1" customWidth="1"/>
    <col min="2565" max="2565" width="8" style="1" bestFit="1" customWidth="1"/>
    <col min="2566" max="2566" width="6.140625" style="1" bestFit="1" customWidth="1"/>
    <col min="2567" max="2567" width="9.7109375" style="1" bestFit="1" customWidth="1"/>
    <col min="2568" max="2816" width="9.140625" style="1"/>
    <col min="2817" max="2817" width="15.42578125" style="1" customWidth="1"/>
    <col min="2818" max="2818" width="32" style="1" bestFit="1" customWidth="1"/>
    <col min="2819" max="2819" width="14.28515625" style="1" bestFit="1" customWidth="1"/>
    <col min="2820" max="2820" width="10.5703125" style="1" bestFit="1" customWidth="1"/>
    <col min="2821" max="2821" width="8" style="1" bestFit="1" customWidth="1"/>
    <col min="2822" max="2822" width="6.140625" style="1" bestFit="1" customWidth="1"/>
    <col min="2823" max="2823" width="9.7109375" style="1" bestFit="1" customWidth="1"/>
    <col min="2824" max="3072" width="9.140625" style="1"/>
    <col min="3073" max="3073" width="15.42578125" style="1" customWidth="1"/>
    <col min="3074" max="3074" width="32" style="1" bestFit="1" customWidth="1"/>
    <col min="3075" max="3075" width="14.28515625" style="1" bestFit="1" customWidth="1"/>
    <col min="3076" max="3076" width="10.5703125" style="1" bestFit="1" customWidth="1"/>
    <col min="3077" max="3077" width="8" style="1" bestFit="1" customWidth="1"/>
    <col min="3078" max="3078" width="6.140625" style="1" bestFit="1" customWidth="1"/>
    <col min="3079" max="3079" width="9.7109375" style="1" bestFit="1" customWidth="1"/>
    <col min="3080" max="3328" width="9.140625" style="1"/>
    <col min="3329" max="3329" width="15.42578125" style="1" customWidth="1"/>
    <col min="3330" max="3330" width="32" style="1" bestFit="1" customWidth="1"/>
    <col min="3331" max="3331" width="14.28515625" style="1" bestFit="1" customWidth="1"/>
    <col min="3332" max="3332" width="10.5703125" style="1" bestFit="1" customWidth="1"/>
    <col min="3333" max="3333" width="8" style="1" bestFit="1" customWidth="1"/>
    <col min="3334" max="3334" width="6.140625" style="1" bestFit="1" customWidth="1"/>
    <col min="3335" max="3335" width="9.7109375" style="1" bestFit="1" customWidth="1"/>
    <col min="3336" max="3584" width="9.140625" style="1"/>
    <col min="3585" max="3585" width="15.42578125" style="1" customWidth="1"/>
    <col min="3586" max="3586" width="32" style="1" bestFit="1" customWidth="1"/>
    <col min="3587" max="3587" width="14.28515625" style="1" bestFit="1" customWidth="1"/>
    <col min="3588" max="3588" width="10.5703125" style="1" bestFit="1" customWidth="1"/>
    <col min="3589" max="3589" width="8" style="1" bestFit="1" customWidth="1"/>
    <col min="3590" max="3590" width="6.140625" style="1" bestFit="1" customWidth="1"/>
    <col min="3591" max="3591" width="9.7109375" style="1" bestFit="1" customWidth="1"/>
    <col min="3592" max="3840" width="9.140625" style="1"/>
    <col min="3841" max="3841" width="15.42578125" style="1" customWidth="1"/>
    <col min="3842" max="3842" width="32" style="1" bestFit="1" customWidth="1"/>
    <col min="3843" max="3843" width="14.28515625" style="1" bestFit="1" customWidth="1"/>
    <col min="3844" max="3844" width="10.5703125" style="1" bestFit="1" customWidth="1"/>
    <col min="3845" max="3845" width="8" style="1" bestFit="1" customWidth="1"/>
    <col min="3846" max="3846" width="6.140625" style="1" bestFit="1" customWidth="1"/>
    <col min="3847" max="3847" width="9.7109375" style="1" bestFit="1" customWidth="1"/>
    <col min="3848" max="4096" width="9.140625" style="1"/>
    <col min="4097" max="4097" width="15.42578125" style="1" customWidth="1"/>
    <col min="4098" max="4098" width="32" style="1" bestFit="1" customWidth="1"/>
    <col min="4099" max="4099" width="14.28515625" style="1" bestFit="1" customWidth="1"/>
    <col min="4100" max="4100" width="10.5703125" style="1" bestFit="1" customWidth="1"/>
    <col min="4101" max="4101" width="8" style="1" bestFit="1" customWidth="1"/>
    <col min="4102" max="4102" width="6.140625" style="1" bestFit="1" customWidth="1"/>
    <col min="4103" max="4103" width="9.7109375" style="1" bestFit="1" customWidth="1"/>
    <col min="4104" max="4352" width="9.140625" style="1"/>
    <col min="4353" max="4353" width="15.42578125" style="1" customWidth="1"/>
    <col min="4354" max="4354" width="32" style="1" bestFit="1" customWidth="1"/>
    <col min="4355" max="4355" width="14.28515625" style="1" bestFit="1" customWidth="1"/>
    <col min="4356" max="4356" width="10.5703125" style="1" bestFit="1" customWidth="1"/>
    <col min="4357" max="4357" width="8" style="1" bestFit="1" customWidth="1"/>
    <col min="4358" max="4358" width="6.140625" style="1" bestFit="1" customWidth="1"/>
    <col min="4359" max="4359" width="9.7109375" style="1" bestFit="1" customWidth="1"/>
    <col min="4360" max="4608" width="9.140625" style="1"/>
    <col min="4609" max="4609" width="15.42578125" style="1" customWidth="1"/>
    <col min="4610" max="4610" width="32" style="1" bestFit="1" customWidth="1"/>
    <col min="4611" max="4611" width="14.28515625" style="1" bestFit="1" customWidth="1"/>
    <col min="4612" max="4612" width="10.5703125" style="1" bestFit="1" customWidth="1"/>
    <col min="4613" max="4613" width="8" style="1" bestFit="1" customWidth="1"/>
    <col min="4614" max="4614" width="6.140625" style="1" bestFit="1" customWidth="1"/>
    <col min="4615" max="4615" width="9.7109375" style="1" bestFit="1" customWidth="1"/>
    <col min="4616" max="4864" width="9.140625" style="1"/>
    <col min="4865" max="4865" width="15.42578125" style="1" customWidth="1"/>
    <col min="4866" max="4866" width="32" style="1" bestFit="1" customWidth="1"/>
    <col min="4867" max="4867" width="14.28515625" style="1" bestFit="1" customWidth="1"/>
    <col min="4868" max="4868" width="10.5703125" style="1" bestFit="1" customWidth="1"/>
    <col min="4869" max="4869" width="8" style="1" bestFit="1" customWidth="1"/>
    <col min="4870" max="4870" width="6.140625" style="1" bestFit="1" customWidth="1"/>
    <col min="4871" max="4871" width="9.7109375" style="1" bestFit="1" customWidth="1"/>
    <col min="4872" max="5120" width="9.140625" style="1"/>
    <col min="5121" max="5121" width="15.42578125" style="1" customWidth="1"/>
    <col min="5122" max="5122" width="32" style="1" bestFit="1" customWidth="1"/>
    <col min="5123" max="5123" width="14.28515625" style="1" bestFit="1" customWidth="1"/>
    <col min="5124" max="5124" width="10.5703125" style="1" bestFit="1" customWidth="1"/>
    <col min="5125" max="5125" width="8" style="1" bestFit="1" customWidth="1"/>
    <col min="5126" max="5126" width="6.140625" style="1" bestFit="1" customWidth="1"/>
    <col min="5127" max="5127" width="9.7109375" style="1" bestFit="1" customWidth="1"/>
    <col min="5128" max="5376" width="9.140625" style="1"/>
    <col min="5377" max="5377" width="15.42578125" style="1" customWidth="1"/>
    <col min="5378" max="5378" width="32" style="1" bestFit="1" customWidth="1"/>
    <col min="5379" max="5379" width="14.28515625" style="1" bestFit="1" customWidth="1"/>
    <col min="5380" max="5380" width="10.5703125" style="1" bestFit="1" customWidth="1"/>
    <col min="5381" max="5381" width="8" style="1" bestFit="1" customWidth="1"/>
    <col min="5382" max="5382" width="6.140625" style="1" bestFit="1" customWidth="1"/>
    <col min="5383" max="5383" width="9.7109375" style="1" bestFit="1" customWidth="1"/>
    <col min="5384" max="5632" width="9.140625" style="1"/>
    <col min="5633" max="5633" width="15.42578125" style="1" customWidth="1"/>
    <col min="5634" max="5634" width="32" style="1" bestFit="1" customWidth="1"/>
    <col min="5635" max="5635" width="14.28515625" style="1" bestFit="1" customWidth="1"/>
    <col min="5636" max="5636" width="10.5703125" style="1" bestFit="1" customWidth="1"/>
    <col min="5637" max="5637" width="8" style="1" bestFit="1" customWidth="1"/>
    <col min="5638" max="5638" width="6.140625" style="1" bestFit="1" customWidth="1"/>
    <col min="5639" max="5639" width="9.7109375" style="1" bestFit="1" customWidth="1"/>
    <col min="5640" max="5888" width="9.140625" style="1"/>
    <col min="5889" max="5889" width="15.42578125" style="1" customWidth="1"/>
    <col min="5890" max="5890" width="32" style="1" bestFit="1" customWidth="1"/>
    <col min="5891" max="5891" width="14.28515625" style="1" bestFit="1" customWidth="1"/>
    <col min="5892" max="5892" width="10.5703125" style="1" bestFit="1" customWidth="1"/>
    <col min="5893" max="5893" width="8" style="1" bestFit="1" customWidth="1"/>
    <col min="5894" max="5894" width="6.140625" style="1" bestFit="1" customWidth="1"/>
    <col min="5895" max="5895" width="9.7109375" style="1" bestFit="1" customWidth="1"/>
    <col min="5896" max="6144" width="9.140625" style="1"/>
    <col min="6145" max="6145" width="15.42578125" style="1" customWidth="1"/>
    <col min="6146" max="6146" width="32" style="1" bestFit="1" customWidth="1"/>
    <col min="6147" max="6147" width="14.28515625" style="1" bestFit="1" customWidth="1"/>
    <col min="6148" max="6148" width="10.5703125" style="1" bestFit="1" customWidth="1"/>
    <col min="6149" max="6149" width="8" style="1" bestFit="1" customWidth="1"/>
    <col min="6150" max="6150" width="6.140625" style="1" bestFit="1" customWidth="1"/>
    <col min="6151" max="6151" width="9.7109375" style="1" bestFit="1" customWidth="1"/>
    <col min="6152" max="6400" width="9.140625" style="1"/>
    <col min="6401" max="6401" width="15.42578125" style="1" customWidth="1"/>
    <col min="6402" max="6402" width="32" style="1" bestFit="1" customWidth="1"/>
    <col min="6403" max="6403" width="14.28515625" style="1" bestFit="1" customWidth="1"/>
    <col min="6404" max="6404" width="10.5703125" style="1" bestFit="1" customWidth="1"/>
    <col min="6405" max="6405" width="8" style="1" bestFit="1" customWidth="1"/>
    <col min="6406" max="6406" width="6.140625" style="1" bestFit="1" customWidth="1"/>
    <col min="6407" max="6407" width="9.7109375" style="1" bestFit="1" customWidth="1"/>
    <col min="6408" max="6656" width="9.140625" style="1"/>
    <col min="6657" max="6657" width="15.42578125" style="1" customWidth="1"/>
    <col min="6658" max="6658" width="32" style="1" bestFit="1" customWidth="1"/>
    <col min="6659" max="6659" width="14.28515625" style="1" bestFit="1" customWidth="1"/>
    <col min="6660" max="6660" width="10.5703125" style="1" bestFit="1" customWidth="1"/>
    <col min="6661" max="6661" width="8" style="1" bestFit="1" customWidth="1"/>
    <col min="6662" max="6662" width="6.140625" style="1" bestFit="1" customWidth="1"/>
    <col min="6663" max="6663" width="9.7109375" style="1" bestFit="1" customWidth="1"/>
    <col min="6664" max="6912" width="9.140625" style="1"/>
    <col min="6913" max="6913" width="15.42578125" style="1" customWidth="1"/>
    <col min="6914" max="6914" width="32" style="1" bestFit="1" customWidth="1"/>
    <col min="6915" max="6915" width="14.28515625" style="1" bestFit="1" customWidth="1"/>
    <col min="6916" max="6916" width="10.5703125" style="1" bestFit="1" customWidth="1"/>
    <col min="6917" max="6917" width="8" style="1" bestFit="1" customWidth="1"/>
    <col min="6918" max="6918" width="6.140625" style="1" bestFit="1" customWidth="1"/>
    <col min="6919" max="6919" width="9.7109375" style="1" bestFit="1" customWidth="1"/>
    <col min="6920" max="7168" width="9.140625" style="1"/>
    <col min="7169" max="7169" width="15.42578125" style="1" customWidth="1"/>
    <col min="7170" max="7170" width="32" style="1" bestFit="1" customWidth="1"/>
    <col min="7171" max="7171" width="14.28515625" style="1" bestFit="1" customWidth="1"/>
    <col min="7172" max="7172" width="10.5703125" style="1" bestFit="1" customWidth="1"/>
    <col min="7173" max="7173" width="8" style="1" bestFit="1" customWidth="1"/>
    <col min="7174" max="7174" width="6.140625" style="1" bestFit="1" customWidth="1"/>
    <col min="7175" max="7175" width="9.7109375" style="1" bestFit="1" customWidth="1"/>
    <col min="7176" max="7424" width="9.140625" style="1"/>
    <col min="7425" max="7425" width="15.42578125" style="1" customWidth="1"/>
    <col min="7426" max="7426" width="32" style="1" bestFit="1" customWidth="1"/>
    <col min="7427" max="7427" width="14.28515625" style="1" bestFit="1" customWidth="1"/>
    <col min="7428" max="7428" width="10.5703125" style="1" bestFit="1" customWidth="1"/>
    <col min="7429" max="7429" width="8" style="1" bestFit="1" customWidth="1"/>
    <col min="7430" max="7430" width="6.140625" style="1" bestFit="1" customWidth="1"/>
    <col min="7431" max="7431" width="9.7109375" style="1" bestFit="1" customWidth="1"/>
    <col min="7432" max="7680" width="9.140625" style="1"/>
    <col min="7681" max="7681" width="15.42578125" style="1" customWidth="1"/>
    <col min="7682" max="7682" width="32" style="1" bestFit="1" customWidth="1"/>
    <col min="7683" max="7683" width="14.28515625" style="1" bestFit="1" customWidth="1"/>
    <col min="7684" max="7684" width="10.5703125" style="1" bestFit="1" customWidth="1"/>
    <col min="7685" max="7685" width="8" style="1" bestFit="1" customWidth="1"/>
    <col min="7686" max="7686" width="6.140625" style="1" bestFit="1" customWidth="1"/>
    <col min="7687" max="7687" width="9.7109375" style="1" bestFit="1" customWidth="1"/>
    <col min="7688" max="7936" width="9.140625" style="1"/>
    <col min="7937" max="7937" width="15.42578125" style="1" customWidth="1"/>
    <col min="7938" max="7938" width="32" style="1" bestFit="1" customWidth="1"/>
    <col min="7939" max="7939" width="14.28515625" style="1" bestFit="1" customWidth="1"/>
    <col min="7940" max="7940" width="10.5703125" style="1" bestFit="1" customWidth="1"/>
    <col min="7941" max="7941" width="8" style="1" bestFit="1" customWidth="1"/>
    <col min="7942" max="7942" width="6.140625" style="1" bestFit="1" customWidth="1"/>
    <col min="7943" max="7943" width="9.7109375" style="1" bestFit="1" customWidth="1"/>
    <col min="7944" max="8192" width="9.140625" style="1"/>
    <col min="8193" max="8193" width="15.42578125" style="1" customWidth="1"/>
    <col min="8194" max="8194" width="32" style="1" bestFit="1" customWidth="1"/>
    <col min="8195" max="8195" width="14.28515625" style="1" bestFit="1" customWidth="1"/>
    <col min="8196" max="8196" width="10.5703125" style="1" bestFit="1" customWidth="1"/>
    <col min="8197" max="8197" width="8" style="1" bestFit="1" customWidth="1"/>
    <col min="8198" max="8198" width="6.140625" style="1" bestFit="1" customWidth="1"/>
    <col min="8199" max="8199" width="9.7109375" style="1" bestFit="1" customWidth="1"/>
    <col min="8200" max="8448" width="9.140625" style="1"/>
    <col min="8449" max="8449" width="15.42578125" style="1" customWidth="1"/>
    <col min="8450" max="8450" width="32" style="1" bestFit="1" customWidth="1"/>
    <col min="8451" max="8451" width="14.28515625" style="1" bestFit="1" customWidth="1"/>
    <col min="8452" max="8452" width="10.5703125" style="1" bestFit="1" customWidth="1"/>
    <col min="8453" max="8453" width="8" style="1" bestFit="1" customWidth="1"/>
    <col min="8454" max="8454" width="6.140625" style="1" bestFit="1" customWidth="1"/>
    <col min="8455" max="8455" width="9.7109375" style="1" bestFit="1" customWidth="1"/>
    <col min="8456" max="8704" width="9.140625" style="1"/>
    <col min="8705" max="8705" width="15.42578125" style="1" customWidth="1"/>
    <col min="8706" max="8706" width="32" style="1" bestFit="1" customWidth="1"/>
    <col min="8707" max="8707" width="14.28515625" style="1" bestFit="1" customWidth="1"/>
    <col min="8708" max="8708" width="10.5703125" style="1" bestFit="1" customWidth="1"/>
    <col min="8709" max="8709" width="8" style="1" bestFit="1" customWidth="1"/>
    <col min="8710" max="8710" width="6.140625" style="1" bestFit="1" customWidth="1"/>
    <col min="8711" max="8711" width="9.7109375" style="1" bestFit="1" customWidth="1"/>
    <col min="8712" max="8960" width="9.140625" style="1"/>
    <col min="8961" max="8961" width="15.42578125" style="1" customWidth="1"/>
    <col min="8962" max="8962" width="32" style="1" bestFit="1" customWidth="1"/>
    <col min="8963" max="8963" width="14.28515625" style="1" bestFit="1" customWidth="1"/>
    <col min="8964" max="8964" width="10.5703125" style="1" bestFit="1" customWidth="1"/>
    <col min="8965" max="8965" width="8" style="1" bestFit="1" customWidth="1"/>
    <col min="8966" max="8966" width="6.140625" style="1" bestFit="1" customWidth="1"/>
    <col min="8967" max="8967" width="9.7109375" style="1" bestFit="1" customWidth="1"/>
    <col min="8968" max="9216" width="9.140625" style="1"/>
    <col min="9217" max="9217" width="15.42578125" style="1" customWidth="1"/>
    <col min="9218" max="9218" width="32" style="1" bestFit="1" customWidth="1"/>
    <col min="9219" max="9219" width="14.28515625" style="1" bestFit="1" customWidth="1"/>
    <col min="9220" max="9220" width="10.5703125" style="1" bestFit="1" customWidth="1"/>
    <col min="9221" max="9221" width="8" style="1" bestFit="1" customWidth="1"/>
    <col min="9222" max="9222" width="6.140625" style="1" bestFit="1" customWidth="1"/>
    <col min="9223" max="9223" width="9.7109375" style="1" bestFit="1" customWidth="1"/>
    <col min="9224" max="9472" width="9.140625" style="1"/>
    <col min="9473" max="9473" width="15.42578125" style="1" customWidth="1"/>
    <col min="9474" max="9474" width="32" style="1" bestFit="1" customWidth="1"/>
    <col min="9475" max="9475" width="14.28515625" style="1" bestFit="1" customWidth="1"/>
    <col min="9476" max="9476" width="10.5703125" style="1" bestFit="1" customWidth="1"/>
    <col min="9477" max="9477" width="8" style="1" bestFit="1" customWidth="1"/>
    <col min="9478" max="9478" width="6.140625" style="1" bestFit="1" customWidth="1"/>
    <col min="9479" max="9479" width="9.7109375" style="1" bestFit="1" customWidth="1"/>
    <col min="9480" max="9728" width="9.140625" style="1"/>
    <col min="9729" max="9729" width="15.42578125" style="1" customWidth="1"/>
    <col min="9730" max="9730" width="32" style="1" bestFit="1" customWidth="1"/>
    <col min="9731" max="9731" width="14.28515625" style="1" bestFit="1" customWidth="1"/>
    <col min="9732" max="9732" width="10.5703125" style="1" bestFit="1" customWidth="1"/>
    <col min="9733" max="9733" width="8" style="1" bestFit="1" customWidth="1"/>
    <col min="9734" max="9734" width="6.140625" style="1" bestFit="1" customWidth="1"/>
    <col min="9735" max="9735" width="9.7109375" style="1" bestFit="1" customWidth="1"/>
    <col min="9736" max="9984" width="9.140625" style="1"/>
    <col min="9985" max="9985" width="15.42578125" style="1" customWidth="1"/>
    <col min="9986" max="9986" width="32" style="1" bestFit="1" customWidth="1"/>
    <col min="9987" max="9987" width="14.28515625" style="1" bestFit="1" customWidth="1"/>
    <col min="9988" max="9988" width="10.5703125" style="1" bestFit="1" customWidth="1"/>
    <col min="9989" max="9989" width="8" style="1" bestFit="1" customWidth="1"/>
    <col min="9990" max="9990" width="6.140625" style="1" bestFit="1" customWidth="1"/>
    <col min="9991" max="9991" width="9.7109375" style="1" bestFit="1" customWidth="1"/>
    <col min="9992" max="10240" width="9.140625" style="1"/>
    <col min="10241" max="10241" width="15.42578125" style="1" customWidth="1"/>
    <col min="10242" max="10242" width="32" style="1" bestFit="1" customWidth="1"/>
    <col min="10243" max="10243" width="14.28515625" style="1" bestFit="1" customWidth="1"/>
    <col min="10244" max="10244" width="10.5703125" style="1" bestFit="1" customWidth="1"/>
    <col min="10245" max="10245" width="8" style="1" bestFit="1" customWidth="1"/>
    <col min="10246" max="10246" width="6.140625" style="1" bestFit="1" customWidth="1"/>
    <col min="10247" max="10247" width="9.7109375" style="1" bestFit="1" customWidth="1"/>
    <col min="10248" max="10496" width="9.140625" style="1"/>
    <col min="10497" max="10497" width="15.42578125" style="1" customWidth="1"/>
    <col min="10498" max="10498" width="32" style="1" bestFit="1" customWidth="1"/>
    <col min="10499" max="10499" width="14.28515625" style="1" bestFit="1" customWidth="1"/>
    <col min="10500" max="10500" width="10.5703125" style="1" bestFit="1" customWidth="1"/>
    <col min="10501" max="10501" width="8" style="1" bestFit="1" customWidth="1"/>
    <col min="10502" max="10502" width="6.140625" style="1" bestFit="1" customWidth="1"/>
    <col min="10503" max="10503" width="9.7109375" style="1" bestFit="1" customWidth="1"/>
    <col min="10504" max="10752" width="9.140625" style="1"/>
    <col min="10753" max="10753" width="15.42578125" style="1" customWidth="1"/>
    <col min="10754" max="10754" width="32" style="1" bestFit="1" customWidth="1"/>
    <col min="10755" max="10755" width="14.28515625" style="1" bestFit="1" customWidth="1"/>
    <col min="10756" max="10756" width="10.5703125" style="1" bestFit="1" customWidth="1"/>
    <col min="10757" max="10757" width="8" style="1" bestFit="1" customWidth="1"/>
    <col min="10758" max="10758" width="6.140625" style="1" bestFit="1" customWidth="1"/>
    <col min="10759" max="10759" width="9.7109375" style="1" bestFit="1" customWidth="1"/>
    <col min="10760" max="11008" width="9.140625" style="1"/>
    <col min="11009" max="11009" width="15.42578125" style="1" customWidth="1"/>
    <col min="11010" max="11010" width="32" style="1" bestFit="1" customWidth="1"/>
    <col min="11011" max="11011" width="14.28515625" style="1" bestFit="1" customWidth="1"/>
    <col min="11012" max="11012" width="10.5703125" style="1" bestFit="1" customWidth="1"/>
    <col min="11013" max="11013" width="8" style="1" bestFit="1" customWidth="1"/>
    <col min="11014" max="11014" width="6.140625" style="1" bestFit="1" customWidth="1"/>
    <col min="11015" max="11015" width="9.7109375" style="1" bestFit="1" customWidth="1"/>
    <col min="11016" max="11264" width="9.140625" style="1"/>
    <col min="11265" max="11265" width="15.42578125" style="1" customWidth="1"/>
    <col min="11266" max="11266" width="32" style="1" bestFit="1" customWidth="1"/>
    <col min="11267" max="11267" width="14.28515625" style="1" bestFit="1" customWidth="1"/>
    <col min="11268" max="11268" width="10.5703125" style="1" bestFit="1" customWidth="1"/>
    <col min="11269" max="11269" width="8" style="1" bestFit="1" customWidth="1"/>
    <col min="11270" max="11270" width="6.140625" style="1" bestFit="1" customWidth="1"/>
    <col min="11271" max="11271" width="9.7109375" style="1" bestFit="1" customWidth="1"/>
    <col min="11272" max="11520" width="9.140625" style="1"/>
    <col min="11521" max="11521" width="15.42578125" style="1" customWidth="1"/>
    <col min="11522" max="11522" width="32" style="1" bestFit="1" customWidth="1"/>
    <col min="11523" max="11523" width="14.28515625" style="1" bestFit="1" customWidth="1"/>
    <col min="11524" max="11524" width="10.5703125" style="1" bestFit="1" customWidth="1"/>
    <col min="11525" max="11525" width="8" style="1" bestFit="1" customWidth="1"/>
    <col min="11526" max="11526" width="6.140625" style="1" bestFit="1" customWidth="1"/>
    <col min="11527" max="11527" width="9.7109375" style="1" bestFit="1" customWidth="1"/>
    <col min="11528" max="11776" width="9.140625" style="1"/>
    <col min="11777" max="11777" width="15.42578125" style="1" customWidth="1"/>
    <col min="11778" max="11778" width="32" style="1" bestFit="1" customWidth="1"/>
    <col min="11779" max="11779" width="14.28515625" style="1" bestFit="1" customWidth="1"/>
    <col min="11780" max="11780" width="10.5703125" style="1" bestFit="1" customWidth="1"/>
    <col min="11781" max="11781" width="8" style="1" bestFit="1" customWidth="1"/>
    <col min="11782" max="11782" width="6.140625" style="1" bestFit="1" customWidth="1"/>
    <col min="11783" max="11783" width="9.7109375" style="1" bestFit="1" customWidth="1"/>
    <col min="11784" max="12032" width="9.140625" style="1"/>
    <col min="12033" max="12033" width="15.42578125" style="1" customWidth="1"/>
    <col min="12034" max="12034" width="32" style="1" bestFit="1" customWidth="1"/>
    <col min="12035" max="12035" width="14.28515625" style="1" bestFit="1" customWidth="1"/>
    <col min="12036" max="12036" width="10.5703125" style="1" bestFit="1" customWidth="1"/>
    <col min="12037" max="12037" width="8" style="1" bestFit="1" customWidth="1"/>
    <col min="12038" max="12038" width="6.140625" style="1" bestFit="1" customWidth="1"/>
    <col min="12039" max="12039" width="9.7109375" style="1" bestFit="1" customWidth="1"/>
    <col min="12040" max="12288" width="9.140625" style="1"/>
    <col min="12289" max="12289" width="15.42578125" style="1" customWidth="1"/>
    <col min="12290" max="12290" width="32" style="1" bestFit="1" customWidth="1"/>
    <col min="12291" max="12291" width="14.28515625" style="1" bestFit="1" customWidth="1"/>
    <col min="12292" max="12292" width="10.5703125" style="1" bestFit="1" customWidth="1"/>
    <col min="12293" max="12293" width="8" style="1" bestFit="1" customWidth="1"/>
    <col min="12294" max="12294" width="6.140625" style="1" bestFit="1" customWidth="1"/>
    <col min="12295" max="12295" width="9.7109375" style="1" bestFit="1" customWidth="1"/>
    <col min="12296" max="12544" width="9.140625" style="1"/>
    <col min="12545" max="12545" width="15.42578125" style="1" customWidth="1"/>
    <col min="12546" max="12546" width="32" style="1" bestFit="1" customWidth="1"/>
    <col min="12547" max="12547" width="14.28515625" style="1" bestFit="1" customWidth="1"/>
    <col min="12548" max="12548" width="10.5703125" style="1" bestFit="1" customWidth="1"/>
    <col min="12549" max="12549" width="8" style="1" bestFit="1" customWidth="1"/>
    <col min="12550" max="12550" width="6.140625" style="1" bestFit="1" customWidth="1"/>
    <col min="12551" max="12551" width="9.7109375" style="1" bestFit="1" customWidth="1"/>
    <col min="12552" max="12800" width="9.140625" style="1"/>
    <col min="12801" max="12801" width="15.42578125" style="1" customWidth="1"/>
    <col min="12802" max="12802" width="32" style="1" bestFit="1" customWidth="1"/>
    <col min="12803" max="12803" width="14.28515625" style="1" bestFit="1" customWidth="1"/>
    <col min="12804" max="12804" width="10.5703125" style="1" bestFit="1" customWidth="1"/>
    <col min="12805" max="12805" width="8" style="1" bestFit="1" customWidth="1"/>
    <col min="12806" max="12806" width="6.140625" style="1" bestFit="1" customWidth="1"/>
    <col min="12807" max="12807" width="9.7109375" style="1" bestFit="1" customWidth="1"/>
    <col min="12808" max="13056" width="9.140625" style="1"/>
    <col min="13057" max="13057" width="15.42578125" style="1" customWidth="1"/>
    <col min="13058" max="13058" width="32" style="1" bestFit="1" customWidth="1"/>
    <col min="13059" max="13059" width="14.28515625" style="1" bestFit="1" customWidth="1"/>
    <col min="13060" max="13060" width="10.5703125" style="1" bestFit="1" customWidth="1"/>
    <col min="13061" max="13061" width="8" style="1" bestFit="1" customWidth="1"/>
    <col min="13062" max="13062" width="6.140625" style="1" bestFit="1" customWidth="1"/>
    <col min="13063" max="13063" width="9.7109375" style="1" bestFit="1" customWidth="1"/>
    <col min="13064" max="13312" width="9.140625" style="1"/>
    <col min="13313" max="13313" width="15.42578125" style="1" customWidth="1"/>
    <col min="13314" max="13314" width="32" style="1" bestFit="1" customWidth="1"/>
    <col min="13315" max="13315" width="14.28515625" style="1" bestFit="1" customWidth="1"/>
    <col min="13316" max="13316" width="10.5703125" style="1" bestFit="1" customWidth="1"/>
    <col min="13317" max="13317" width="8" style="1" bestFit="1" customWidth="1"/>
    <col min="13318" max="13318" width="6.140625" style="1" bestFit="1" customWidth="1"/>
    <col min="13319" max="13319" width="9.7109375" style="1" bestFit="1" customWidth="1"/>
    <col min="13320" max="13568" width="9.140625" style="1"/>
    <col min="13569" max="13569" width="15.42578125" style="1" customWidth="1"/>
    <col min="13570" max="13570" width="32" style="1" bestFit="1" customWidth="1"/>
    <col min="13571" max="13571" width="14.28515625" style="1" bestFit="1" customWidth="1"/>
    <col min="13572" max="13572" width="10.5703125" style="1" bestFit="1" customWidth="1"/>
    <col min="13573" max="13573" width="8" style="1" bestFit="1" customWidth="1"/>
    <col min="13574" max="13574" width="6.140625" style="1" bestFit="1" customWidth="1"/>
    <col min="13575" max="13575" width="9.7109375" style="1" bestFit="1" customWidth="1"/>
    <col min="13576" max="13824" width="9.140625" style="1"/>
    <col min="13825" max="13825" width="15.42578125" style="1" customWidth="1"/>
    <col min="13826" max="13826" width="32" style="1" bestFit="1" customWidth="1"/>
    <col min="13827" max="13827" width="14.28515625" style="1" bestFit="1" customWidth="1"/>
    <col min="13828" max="13828" width="10.5703125" style="1" bestFit="1" customWidth="1"/>
    <col min="13829" max="13829" width="8" style="1" bestFit="1" customWidth="1"/>
    <col min="13830" max="13830" width="6.140625" style="1" bestFit="1" customWidth="1"/>
    <col min="13831" max="13831" width="9.7109375" style="1" bestFit="1" customWidth="1"/>
    <col min="13832" max="14080" width="9.140625" style="1"/>
    <col min="14081" max="14081" width="15.42578125" style="1" customWidth="1"/>
    <col min="14082" max="14082" width="32" style="1" bestFit="1" customWidth="1"/>
    <col min="14083" max="14083" width="14.28515625" style="1" bestFit="1" customWidth="1"/>
    <col min="14084" max="14084" width="10.5703125" style="1" bestFit="1" customWidth="1"/>
    <col min="14085" max="14085" width="8" style="1" bestFit="1" customWidth="1"/>
    <col min="14086" max="14086" width="6.140625" style="1" bestFit="1" customWidth="1"/>
    <col min="14087" max="14087" width="9.7109375" style="1" bestFit="1" customWidth="1"/>
    <col min="14088" max="14336" width="9.140625" style="1"/>
    <col min="14337" max="14337" width="15.42578125" style="1" customWidth="1"/>
    <col min="14338" max="14338" width="32" style="1" bestFit="1" customWidth="1"/>
    <col min="14339" max="14339" width="14.28515625" style="1" bestFit="1" customWidth="1"/>
    <col min="14340" max="14340" width="10.5703125" style="1" bestFit="1" customWidth="1"/>
    <col min="14341" max="14341" width="8" style="1" bestFit="1" customWidth="1"/>
    <col min="14342" max="14342" width="6.140625" style="1" bestFit="1" customWidth="1"/>
    <col min="14343" max="14343" width="9.7109375" style="1" bestFit="1" customWidth="1"/>
    <col min="14344" max="14592" width="9.140625" style="1"/>
    <col min="14593" max="14593" width="15.42578125" style="1" customWidth="1"/>
    <col min="14594" max="14594" width="32" style="1" bestFit="1" customWidth="1"/>
    <col min="14595" max="14595" width="14.28515625" style="1" bestFit="1" customWidth="1"/>
    <col min="14596" max="14596" width="10.5703125" style="1" bestFit="1" customWidth="1"/>
    <col min="14597" max="14597" width="8" style="1" bestFit="1" customWidth="1"/>
    <col min="14598" max="14598" width="6.140625" style="1" bestFit="1" customWidth="1"/>
    <col min="14599" max="14599" width="9.7109375" style="1" bestFit="1" customWidth="1"/>
    <col min="14600" max="14848" width="9.140625" style="1"/>
    <col min="14849" max="14849" width="15.42578125" style="1" customWidth="1"/>
    <col min="14850" max="14850" width="32" style="1" bestFit="1" customWidth="1"/>
    <col min="14851" max="14851" width="14.28515625" style="1" bestFit="1" customWidth="1"/>
    <col min="14852" max="14852" width="10.5703125" style="1" bestFit="1" customWidth="1"/>
    <col min="14853" max="14853" width="8" style="1" bestFit="1" customWidth="1"/>
    <col min="14854" max="14854" width="6.140625" style="1" bestFit="1" customWidth="1"/>
    <col min="14855" max="14855" width="9.7109375" style="1" bestFit="1" customWidth="1"/>
    <col min="14856" max="15104" width="9.140625" style="1"/>
    <col min="15105" max="15105" width="15.42578125" style="1" customWidth="1"/>
    <col min="15106" max="15106" width="32" style="1" bestFit="1" customWidth="1"/>
    <col min="15107" max="15107" width="14.28515625" style="1" bestFit="1" customWidth="1"/>
    <col min="15108" max="15108" width="10.5703125" style="1" bestFit="1" customWidth="1"/>
    <col min="15109" max="15109" width="8" style="1" bestFit="1" customWidth="1"/>
    <col min="15110" max="15110" width="6.140625" style="1" bestFit="1" customWidth="1"/>
    <col min="15111" max="15111" width="9.7109375" style="1" bestFit="1" customWidth="1"/>
    <col min="15112" max="15360" width="9.140625" style="1"/>
    <col min="15361" max="15361" width="15.42578125" style="1" customWidth="1"/>
    <col min="15362" max="15362" width="32" style="1" bestFit="1" customWidth="1"/>
    <col min="15363" max="15363" width="14.28515625" style="1" bestFit="1" customWidth="1"/>
    <col min="15364" max="15364" width="10.5703125" style="1" bestFit="1" customWidth="1"/>
    <col min="15365" max="15365" width="8" style="1" bestFit="1" customWidth="1"/>
    <col min="15366" max="15366" width="6.140625" style="1" bestFit="1" customWidth="1"/>
    <col min="15367" max="15367" width="9.7109375" style="1" bestFit="1" customWidth="1"/>
    <col min="15368" max="15616" width="9.140625" style="1"/>
    <col min="15617" max="15617" width="15.42578125" style="1" customWidth="1"/>
    <col min="15618" max="15618" width="32" style="1" bestFit="1" customWidth="1"/>
    <col min="15619" max="15619" width="14.28515625" style="1" bestFit="1" customWidth="1"/>
    <col min="15620" max="15620" width="10.5703125" style="1" bestFit="1" customWidth="1"/>
    <col min="15621" max="15621" width="8" style="1" bestFit="1" customWidth="1"/>
    <col min="15622" max="15622" width="6.140625" style="1" bestFit="1" customWidth="1"/>
    <col min="15623" max="15623" width="9.7109375" style="1" bestFit="1" customWidth="1"/>
    <col min="15624" max="15872" width="9.140625" style="1"/>
    <col min="15873" max="15873" width="15.42578125" style="1" customWidth="1"/>
    <col min="15874" max="15874" width="32" style="1" bestFit="1" customWidth="1"/>
    <col min="15875" max="15875" width="14.28515625" style="1" bestFit="1" customWidth="1"/>
    <col min="15876" max="15876" width="10.5703125" style="1" bestFit="1" customWidth="1"/>
    <col min="15877" max="15877" width="8" style="1" bestFit="1" customWidth="1"/>
    <col min="15878" max="15878" width="6.140625" style="1" bestFit="1" customWidth="1"/>
    <col min="15879" max="15879" width="9.7109375" style="1" bestFit="1" customWidth="1"/>
    <col min="15880" max="16128" width="9.140625" style="1"/>
    <col min="16129" max="16129" width="15.42578125" style="1" customWidth="1"/>
    <col min="16130" max="16130" width="32" style="1" bestFit="1" customWidth="1"/>
    <col min="16131" max="16131" width="14.28515625" style="1" bestFit="1" customWidth="1"/>
    <col min="16132" max="16132" width="10.5703125" style="1" bestFit="1" customWidth="1"/>
    <col min="16133" max="16133" width="8" style="1" bestFit="1" customWidth="1"/>
    <col min="16134" max="16134" width="6.140625" style="1" bestFit="1" customWidth="1"/>
    <col min="16135" max="16135" width="9.7109375" style="1" bestFit="1" customWidth="1"/>
    <col min="16136" max="16384" width="9.140625" style="1"/>
  </cols>
  <sheetData>
    <row r="1" spans="2:8" x14ac:dyDescent="0.25">
      <c r="F1" s="3"/>
      <c r="G1" s="3"/>
      <c r="H1" s="3"/>
    </row>
    <row r="2" spans="2:8" ht="26.25" x14ac:dyDescent="0.4">
      <c r="B2" s="31" t="s">
        <v>0</v>
      </c>
      <c r="D2" s="42" t="s">
        <v>153</v>
      </c>
      <c r="E2" s="31"/>
      <c r="F2" s="3"/>
      <c r="G2" s="3"/>
      <c r="H2" s="8" t="s">
        <v>227</v>
      </c>
    </row>
    <row r="3" spans="2:8" x14ac:dyDescent="0.25">
      <c r="F3" s="3"/>
      <c r="G3" s="3"/>
      <c r="H3" s="9" t="s">
        <v>297</v>
      </c>
    </row>
    <row r="4" spans="2:8" x14ac:dyDescent="0.25">
      <c r="B4" s="3" t="s">
        <v>1</v>
      </c>
      <c r="C4" s="3" t="s">
        <v>2</v>
      </c>
      <c r="D4" s="4" t="s">
        <v>3</v>
      </c>
      <c r="E4" s="10" t="s">
        <v>4</v>
      </c>
      <c r="F4" s="10" t="s">
        <v>5</v>
      </c>
      <c r="G4" s="4" t="s">
        <v>6</v>
      </c>
      <c r="H4" s="10" t="s">
        <v>7</v>
      </c>
    </row>
    <row r="5" spans="2:8" x14ac:dyDescent="0.25">
      <c r="E5" s="44"/>
      <c r="F5" s="44"/>
      <c r="G5" s="3"/>
      <c r="H5" s="3"/>
    </row>
    <row r="6" spans="2:8" x14ac:dyDescent="0.25">
      <c r="B6" s="21" t="s">
        <v>8</v>
      </c>
      <c r="C6" s="22"/>
      <c r="D6" s="47"/>
      <c r="E6" s="48"/>
      <c r="F6" s="48"/>
      <c r="G6" s="38"/>
      <c r="H6" s="45" t="s">
        <v>153</v>
      </c>
    </row>
    <row r="7" spans="2:8" x14ac:dyDescent="0.25">
      <c r="B7" s="27" t="s">
        <v>115</v>
      </c>
      <c r="C7" s="20" t="s">
        <v>116</v>
      </c>
      <c r="D7" s="4">
        <v>5</v>
      </c>
      <c r="E7" s="10">
        <v>900</v>
      </c>
      <c r="F7" s="10">
        <f>SUM(E7*0.3)</f>
        <v>270</v>
      </c>
      <c r="G7" s="18"/>
      <c r="H7" s="10">
        <f t="shared" ref="H7:H8" si="0">SUM(F7*G7)</f>
        <v>0</v>
      </c>
    </row>
    <row r="8" spans="2:8" x14ac:dyDescent="0.25">
      <c r="B8" s="27" t="s">
        <v>117</v>
      </c>
      <c r="C8" s="20" t="s">
        <v>118</v>
      </c>
      <c r="D8" s="4">
        <v>3</v>
      </c>
      <c r="E8" s="10">
        <v>900</v>
      </c>
      <c r="F8" s="10">
        <f t="shared" ref="F8" si="1">SUM(E8*0.3)</f>
        <v>270</v>
      </c>
      <c r="G8" s="18"/>
      <c r="H8" s="10">
        <f t="shared" si="0"/>
        <v>0</v>
      </c>
    </row>
    <row r="9" spans="2:8" x14ac:dyDescent="0.25">
      <c r="B9" s="19"/>
      <c r="C9" s="20"/>
      <c r="E9" s="46"/>
      <c r="F9" s="3"/>
      <c r="G9" s="3"/>
      <c r="H9" s="3"/>
    </row>
    <row r="10" spans="2:8" x14ac:dyDescent="0.25">
      <c r="B10" s="21" t="s">
        <v>13</v>
      </c>
      <c r="C10" s="22"/>
      <c r="D10" s="47"/>
      <c r="E10" s="48"/>
      <c r="F10" s="48"/>
      <c r="G10" s="38"/>
      <c r="H10" s="45" t="s">
        <v>153</v>
      </c>
    </row>
    <row r="11" spans="2:8" x14ac:dyDescent="0.25">
      <c r="B11" s="27" t="s">
        <v>119</v>
      </c>
      <c r="C11" s="20" t="s">
        <v>120</v>
      </c>
      <c r="D11" s="4">
        <v>2</v>
      </c>
      <c r="E11" s="10">
        <v>527</v>
      </c>
      <c r="F11" s="10">
        <f t="shared" ref="F11:F19" si="2">SUM(E11*0.3)</f>
        <v>158.1</v>
      </c>
      <c r="G11" s="18"/>
      <c r="H11" s="10">
        <f t="shared" ref="H11:H18" si="3">SUM(F11*G11)</f>
        <v>0</v>
      </c>
    </row>
    <row r="12" spans="2:8" x14ac:dyDescent="0.25">
      <c r="B12" s="27" t="s">
        <v>121</v>
      </c>
      <c r="C12" s="20" t="s">
        <v>122</v>
      </c>
      <c r="D12" s="4">
        <v>1</v>
      </c>
      <c r="E12" s="10">
        <v>527</v>
      </c>
      <c r="F12" s="10">
        <f t="shared" si="2"/>
        <v>158.1</v>
      </c>
      <c r="G12" s="18"/>
      <c r="H12" s="10">
        <f t="shared" ref="H12:H16" si="4">SUM(F12*G12)</f>
        <v>0</v>
      </c>
    </row>
    <row r="13" spans="2:8" x14ac:dyDescent="0.25">
      <c r="B13" s="27" t="s">
        <v>123</v>
      </c>
      <c r="C13" s="20" t="s">
        <v>124</v>
      </c>
      <c r="D13" s="4">
        <v>5</v>
      </c>
      <c r="E13" s="10">
        <v>527</v>
      </c>
      <c r="F13" s="10">
        <f t="shared" si="2"/>
        <v>158.1</v>
      </c>
      <c r="G13" s="18"/>
      <c r="H13" s="10">
        <f t="shared" si="4"/>
        <v>0</v>
      </c>
    </row>
    <row r="14" spans="2:8" x14ac:dyDescent="0.25">
      <c r="B14" s="27" t="s">
        <v>125</v>
      </c>
      <c r="C14" s="20" t="s">
        <v>126</v>
      </c>
      <c r="D14" s="4">
        <v>9</v>
      </c>
      <c r="E14" s="10">
        <v>527</v>
      </c>
      <c r="F14" s="10">
        <f t="shared" si="2"/>
        <v>158.1</v>
      </c>
      <c r="G14" s="18"/>
      <c r="H14" s="10">
        <f t="shared" si="4"/>
        <v>0</v>
      </c>
    </row>
    <row r="15" spans="2:8" x14ac:dyDescent="0.25">
      <c r="B15" s="27" t="s">
        <v>213</v>
      </c>
      <c r="C15" s="20" t="s">
        <v>214</v>
      </c>
      <c r="D15" s="4">
        <v>2</v>
      </c>
      <c r="E15" s="10">
        <v>330</v>
      </c>
      <c r="F15" s="10">
        <f t="shared" si="2"/>
        <v>99</v>
      </c>
      <c r="G15" s="18"/>
      <c r="H15" s="10">
        <f t="shared" si="4"/>
        <v>0</v>
      </c>
    </row>
    <row r="16" spans="2:8" x14ac:dyDescent="0.25">
      <c r="B16" s="27" t="s">
        <v>215</v>
      </c>
      <c r="C16" s="20" t="s">
        <v>216</v>
      </c>
      <c r="D16" s="4">
        <v>1</v>
      </c>
      <c r="E16" s="10">
        <v>330</v>
      </c>
      <c r="F16" s="10">
        <f t="shared" si="2"/>
        <v>99</v>
      </c>
      <c r="G16" s="18"/>
      <c r="H16" s="10">
        <f t="shared" si="4"/>
        <v>0</v>
      </c>
    </row>
    <row r="17" spans="2:8" x14ac:dyDescent="0.25">
      <c r="B17" s="27" t="s">
        <v>292</v>
      </c>
      <c r="C17" s="20" t="s">
        <v>293</v>
      </c>
      <c r="D17" s="4">
        <v>1</v>
      </c>
      <c r="E17" s="10">
        <v>330</v>
      </c>
      <c r="F17" s="10">
        <f t="shared" si="2"/>
        <v>99</v>
      </c>
      <c r="G17" s="18"/>
      <c r="H17" s="10">
        <f t="shared" si="3"/>
        <v>0</v>
      </c>
    </row>
    <row r="18" spans="2:8" x14ac:dyDescent="0.25">
      <c r="B18" s="27" t="s">
        <v>127</v>
      </c>
      <c r="C18" s="20" t="s">
        <v>128</v>
      </c>
      <c r="D18" s="4">
        <v>2</v>
      </c>
      <c r="E18" s="10">
        <v>300</v>
      </c>
      <c r="F18" s="10">
        <f t="shared" si="2"/>
        <v>90</v>
      </c>
      <c r="G18" s="18"/>
      <c r="H18" s="10">
        <f t="shared" si="3"/>
        <v>0</v>
      </c>
    </row>
    <row r="19" spans="2:8" x14ac:dyDescent="0.25">
      <c r="B19" s="27" t="s">
        <v>217</v>
      </c>
      <c r="C19" s="20" t="s">
        <v>218</v>
      </c>
      <c r="D19" s="4">
        <v>1</v>
      </c>
      <c r="E19" s="10">
        <v>300</v>
      </c>
      <c r="F19" s="10">
        <f t="shared" si="2"/>
        <v>90</v>
      </c>
      <c r="G19" s="18"/>
      <c r="H19" s="10">
        <f t="shared" ref="H19" si="5">SUM(F19*G19)</f>
        <v>0</v>
      </c>
    </row>
    <row r="20" spans="2:8" x14ac:dyDescent="0.25">
      <c r="B20" s="19"/>
      <c r="C20" s="20"/>
      <c r="E20" s="46"/>
      <c r="F20" s="3"/>
      <c r="G20" s="3"/>
      <c r="H20" s="3"/>
    </row>
    <row r="21" spans="2:8" x14ac:dyDescent="0.25">
      <c r="B21" s="21" t="s">
        <v>154</v>
      </c>
      <c r="C21" s="22"/>
      <c r="D21" s="47"/>
      <c r="E21" s="48"/>
      <c r="F21" s="48"/>
      <c r="G21" s="38"/>
      <c r="H21" s="45" t="s">
        <v>153</v>
      </c>
    </row>
    <row r="22" spans="2:8" x14ac:dyDescent="0.25">
      <c r="B22" s="27" t="s">
        <v>219</v>
      </c>
      <c r="C22" s="20" t="s">
        <v>220</v>
      </c>
      <c r="D22" s="4">
        <v>35</v>
      </c>
      <c r="E22" s="10">
        <v>24</v>
      </c>
      <c r="F22" s="10">
        <f t="shared" ref="F22" si="6">SUM(E22*0.3)</f>
        <v>7.1999999999999993</v>
      </c>
      <c r="G22" s="18"/>
      <c r="H22" s="10">
        <f>SUM(F22*G22)</f>
        <v>0</v>
      </c>
    </row>
    <row r="23" spans="2:8" x14ac:dyDescent="0.25">
      <c r="B23" s="19"/>
      <c r="C23" s="20"/>
      <c r="E23" s="46"/>
      <c r="F23" s="3"/>
      <c r="G23" s="3"/>
      <c r="H23" s="3"/>
    </row>
    <row r="24" spans="2:8" x14ac:dyDescent="0.25">
      <c r="B24" s="21" t="s">
        <v>32</v>
      </c>
      <c r="C24" s="22"/>
      <c r="D24" s="47"/>
      <c r="E24" s="48"/>
      <c r="F24" s="48"/>
      <c r="G24" s="38"/>
      <c r="H24" s="45" t="s">
        <v>153</v>
      </c>
    </row>
    <row r="25" spans="2:8" x14ac:dyDescent="0.25">
      <c r="B25" s="27" t="s">
        <v>221</v>
      </c>
      <c r="C25" s="20" t="s">
        <v>75</v>
      </c>
      <c r="D25" s="4">
        <v>1</v>
      </c>
      <c r="E25" s="10">
        <v>281</v>
      </c>
      <c r="F25" s="10">
        <f t="shared" ref="F25:F37" si="7">SUM(E25*0.3)</f>
        <v>84.3</v>
      </c>
      <c r="G25" s="18"/>
      <c r="H25" s="10">
        <f t="shared" ref="H25:H37" si="8">SUM(F25*G25)</f>
        <v>0</v>
      </c>
    </row>
    <row r="26" spans="2:8" x14ac:dyDescent="0.25">
      <c r="B26" s="27" t="s">
        <v>294</v>
      </c>
      <c r="C26" s="20" t="s">
        <v>79</v>
      </c>
      <c r="D26" s="4">
        <v>1</v>
      </c>
      <c r="E26" s="10">
        <v>281</v>
      </c>
      <c r="F26" s="10">
        <f t="shared" ref="F26" si="9">SUM(E26*0.3)</f>
        <v>84.3</v>
      </c>
      <c r="G26" s="18"/>
      <c r="H26" s="10">
        <f t="shared" ref="H26" si="10">SUM(F26*G26)</f>
        <v>0</v>
      </c>
    </row>
    <row r="27" spans="2:8" x14ac:dyDescent="0.25">
      <c r="B27" s="27" t="s">
        <v>129</v>
      </c>
      <c r="C27" s="20" t="s">
        <v>130</v>
      </c>
      <c r="D27" s="4">
        <v>2</v>
      </c>
      <c r="E27" s="10">
        <v>311</v>
      </c>
      <c r="F27" s="10">
        <f t="shared" si="7"/>
        <v>93.3</v>
      </c>
      <c r="G27" s="18"/>
      <c r="H27" s="10">
        <f t="shared" si="8"/>
        <v>0</v>
      </c>
    </row>
    <row r="28" spans="2:8" x14ac:dyDescent="0.25">
      <c r="B28" s="27" t="s">
        <v>131</v>
      </c>
      <c r="C28" s="20" t="s">
        <v>132</v>
      </c>
      <c r="D28" s="4">
        <v>2</v>
      </c>
      <c r="E28" s="10">
        <v>311</v>
      </c>
      <c r="F28" s="10">
        <f t="shared" si="7"/>
        <v>93.3</v>
      </c>
      <c r="G28" s="18"/>
      <c r="H28" s="10">
        <f t="shared" si="8"/>
        <v>0</v>
      </c>
    </row>
    <row r="29" spans="2:8" x14ac:dyDescent="0.25">
      <c r="B29" s="27" t="s">
        <v>222</v>
      </c>
      <c r="C29" s="20" t="s">
        <v>223</v>
      </c>
      <c r="D29" s="4">
        <v>1</v>
      </c>
      <c r="E29" s="10">
        <v>270</v>
      </c>
      <c r="F29" s="10">
        <f t="shared" si="7"/>
        <v>81</v>
      </c>
      <c r="G29" s="18"/>
      <c r="H29" s="10">
        <f t="shared" si="8"/>
        <v>0</v>
      </c>
    </row>
    <row r="30" spans="2:8" x14ac:dyDescent="0.25">
      <c r="B30" s="27" t="s">
        <v>295</v>
      </c>
      <c r="C30" s="20" t="s">
        <v>296</v>
      </c>
      <c r="D30" s="4">
        <v>1</v>
      </c>
      <c r="E30" s="10">
        <v>270</v>
      </c>
      <c r="F30" s="10">
        <f t="shared" ref="F30" si="11">SUM(E30*0.3)</f>
        <v>81</v>
      </c>
      <c r="G30" s="18"/>
      <c r="H30" s="10">
        <f t="shared" ref="H30" si="12">SUM(F30*G30)</f>
        <v>0</v>
      </c>
    </row>
    <row r="31" spans="2:8" x14ac:dyDescent="0.25">
      <c r="B31" s="27" t="s">
        <v>133</v>
      </c>
      <c r="C31" s="20" t="s">
        <v>134</v>
      </c>
      <c r="D31" s="4">
        <v>2</v>
      </c>
      <c r="E31" s="10">
        <v>270</v>
      </c>
      <c r="F31" s="10">
        <f t="shared" si="7"/>
        <v>81</v>
      </c>
      <c r="G31" s="18"/>
      <c r="H31" s="10">
        <f t="shared" si="8"/>
        <v>0</v>
      </c>
    </row>
    <row r="32" spans="2:8" x14ac:dyDescent="0.25">
      <c r="B32" s="27" t="s">
        <v>135</v>
      </c>
      <c r="C32" s="20" t="s">
        <v>136</v>
      </c>
      <c r="D32" s="4">
        <v>3</v>
      </c>
      <c r="E32" s="10">
        <v>270</v>
      </c>
      <c r="F32" s="10">
        <f t="shared" si="7"/>
        <v>81</v>
      </c>
      <c r="G32" s="18"/>
      <c r="H32" s="10">
        <f t="shared" si="8"/>
        <v>0</v>
      </c>
    </row>
    <row r="33" spans="2:8" x14ac:dyDescent="0.25">
      <c r="B33" s="27" t="s">
        <v>137</v>
      </c>
      <c r="C33" s="20" t="s">
        <v>138</v>
      </c>
      <c r="D33" s="4">
        <v>6</v>
      </c>
      <c r="E33" s="10">
        <v>281</v>
      </c>
      <c r="F33" s="10">
        <f t="shared" si="7"/>
        <v>84.3</v>
      </c>
      <c r="G33" s="18"/>
      <c r="H33" s="10">
        <f t="shared" si="8"/>
        <v>0</v>
      </c>
    </row>
    <row r="34" spans="2:8" x14ac:dyDescent="0.25">
      <c r="B34" s="27" t="s">
        <v>139</v>
      </c>
      <c r="C34" s="20" t="s">
        <v>140</v>
      </c>
      <c r="D34" s="4">
        <v>1</v>
      </c>
      <c r="E34" s="10">
        <v>281</v>
      </c>
      <c r="F34" s="10">
        <f t="shared" si="7"/>
        <v>84.3</v>
      </c>
      <c r="G34" s="18"/>
      <c r="H34" s="10">
        <f t="shared" si="8"/>
        <v>0</v>
      </c>
    </row>
    <row r="35" spans="2:8" x14ac:dyDescent="0.25">
      <c r="B35" s="27" t="s">
        <v>141</v>
      </c>
      <c r="C35" s="20" t="s">
        <v>89</v>
      </c>
      <c r="D35" s="4">
        <v>1</v>
      </c>
      <c r="E35" s="10">
        <v>216</v>
      </c>
      <c r="F35" s="10">
        <f t="shared" si="7"/>
        <v>64.8</v>
      </c>
      <c r="G35" s="18"/>
      <c r="H35" s="10">
        <f t="shared" si="8"/>
        <v>0</v>
      </c>
    </row>
    <row r="36" spans="2:8" x14ac:dyDescent="0.25">
      <c r="B36" s="27" t="s">
        <v>142</v>
      </c>
      <c r="C36" s="20" t="s">
        <v>90</v>
      </c>
      <c r="D36" s="4">
        <v>1</v>
      </c>
      <c r="E36" s="10">
        <v>216</v>
      </c>
      <c r="F36" s="10">
        <f t="shared" si="7"/>
        <v>64.8</v>
      </c>
      <c r="G36" s="18"/>
      <c r="H36" s="10">
        <f t="shared" si="8"/>
        <v>0</v>
      </c>
    </row>
    <row r="37" spans="2:8" x14ac:dyDescent="0.25">
      <c r="B37" s="27" t="s">
        <v>143</v>
      </c>
      <c r="C37" s="20" t="s">
        <v>92</v>
      </c>
      <c r="D37" s="4">
        <v>1</v>
      </c>
      <c r="E37" s="10">
        <v>216</v>
      </c>
      <c r="F37" s="10">
        <f t="shared" si="7"/>
        <v>64.8</v>
      </c>
      <c r="G37" s="18"/>
      <c r="H37" s="10">
        <f t="shared" si="8"/>
        <v>0</v>
      </c>
    </row>
    <row r="38" spans="2:8" x14ac:dyDescent="0.25">
      <c r="B38" s="2"/>
      <c r="E38" s="44"/>
      <c r="F38" s="44"/>
    </row>
    <row r="39" spans="2:8" x14ac:dyDescent="0.25">
      <c r="B39" s="11" t="s">
        <v>35</v>
      </c>
      <c r="C39" s="22"/>
      <c r="D39" s="38"/>
      <c r="E39" s="48"/>
      <c r="F39" s="48"/>
      <c r="G39" s="38"/>
      <c r="H39" s="45" t="s">
        <v>153</v>
      </c>
    </row>
    <row r="40" spans="2:8" x14ac:dyDescent="0.25">
      <c r="B40" s="56" t="s">
        <v>144</v>
      </c>
      <c r="C40" s="57" t="s">
        <v>145</v>
      </c>
      <c r="D40" s="28">
        <v>24</v>
      </c>
      <c r="E40" s="25">
        <v>7.5</v>
      </c>
      <c r="F40" s="10">
        <f t="shared" ref="F40:F43" si="13">SUM(E40*0.3)</f>
        <v>2.25</v>
      </c>
      <c r="G40" s="26"/>
      <c r="H40" s="10">
        <f t="shared" ref="H40:H43" si="14">SUM(F40*G40)</f>
        <v>0</v>
      </c>
    </row>
    <row r="41" spans="2:8" x14ac:dyDescent="0.25">
      <c r="B41" s="56" t="s">
        <v>146</v>
      </c>
      <c r="C41" s="57" t="s">
        <v>147</v>
      </c>
      <c r="D41" s="28">
        <v>7</v>
      </c>
      <c r="E41" s="25">
        <v>12.5</v>
      </c>
      <c r="F41" s="10">
        <f t="shared" si="13"/>
        <v>3.75</v>
      </c>
      <c r="G41" s="26"/>
      <c r="H41" s="10">
        <f t="shared" si="14"/>
        <v>0</v>
      </c>
    </row>
    <row r="42" spans="2:8" x14ac:dyDescent="0.25">
      <c r="B42" s="56" t="s">
        <v>148</v>
      </c>
      <c r="C42" s="57" t="s">
        <v>149</v>
      </c>
      <c r="D42" s="28">
        <v>24</v>
      </c>
      <c r="E42" s="25">
        <v>5</v>
      </c>
      <c r="F42" s="10">
        <f t="shared" si="13"/>
        <v>1.5</v>
      </c>
      <c r="G42" s="26"/>
      <c r="H42" s="10">
        <f t="shared" si="14"/>
        <v>0</v>
      </c>
    </row>
    <row r="43" spans="2:8" x14ac:dyDescent="0.25">
      <c r="B43" s="56" t="s">
        <v>224</v>
      </c>
      <c r="C43" s="57" t="s">
        <v>225</v>
      </c>
      <c r="D43" s="28">
        <v>1</v>
      </c>
      <c r="E43" s="25">
        <v>10</v>
      </c>
      <c r="F43" s="10">
        <f t="shared" si="13"/>
        <v>3</v>
      </c>
      <c r="G43" s="26"/>
      <c r="H43" s="10">
        <f t="shared" si="14"/>
        <v>0</v>
      </c>
    </row>
    <row r="44" spans="2:8" x14ac:dyDescent="0.25">
      <c r="B44" s="27"/>
      <c r="C44" s="20"/>
      <c r="D44" s="4"/>
      <c r="E44" s="25"/>
      <c r="F44" s="10"/>
      <c r="G44" s="28"/>
      <c r="H44" s="10"/>
    </row>
    <row r="45" spans="2:8" x14ac:dyDescent="0.25">
      <c r="B45" s="11" t="s">
        <v>62</v>
      </c>
      <c r="C45" s="38"/>
      <c r="D45" s="38"/>
      <c r="E45" s="48"/>
      <c r="F45" s="38"/>
      <c r="G45" s="38"/>
      <c r="H45" s="45" t="s">
        <v>153</v>
      </c>
    </row>
    <row r="46" spans="2:8" x14ac:dyDescent="0.25">
      <c r="B46" s="56" t="s">
        <v>150</v>
      </c>
      <c r="C46" s="57" t="s">
        <v>63</v>
      </c>
      <c r="D46" s="28">
        <v>5</v>
      </c>
      <c r="E46" s="25">
        <v>45</v>
      </c>
      <c r="F46" s="10">
        <f t="shared" ref="F46:F47" si="15">SUM(E46*0.3)</f>
        <v>13.5</v>
      </c>
      <c r="G46" s="26"/>
      <c r="H46" s="10">
        <f t="shared" ref="H46:H47" si="16">SUM(F46*G46)</f>
        <v>0</v>
      </c>
    </row>
    <row r="47" spans="2:8" x14ac:dyDescent="0.25">
      <c r="B47" s="56" t="s">
        <v>151</v>
      </c>
      <c r="C47" s="57" t="s">
        <v>152</v>
      </c>
      <c r="D47" s="28">
        <v>4</v>
      </c>
      <c r="E47" s="25">
        <v>33</v>
      </c>
      <c r="F47" s="10">
        <f t="shared" si="15"/>
        <v>9.9</v>
      </c>
      <c r="G47" s="26"/>
      <c r="H47" s="10">
        <f t="shared" si="16"/>
        <v>0</v>
      </c>
    </row>
    <row r="48" spans="2:8" x14ac:dyDescent="0.25">
      <c r="B48" s="19"/>
      <c r="C48" s="20"/>
      <c r="E48" s="46"/>
      <c r="F48" s="3"/>
      <c r="G48" s="3"/>
      <c r="H48" s="3"/>
    </row>
    <row r="49" spans="2:8" x14ac:dyDescent="0.25">
      <c r="B49" s="38"/>
      <c r="C49" s="38"/>
      <c r="D49" s="47"/>
      <c r="E49" s="38"/>
      <c r="F49" s="54" t="s">
        <v>7</v>
      </c>
      <c r="G49" s="55"/>
      <c r="H49" s="39">
        <f>SUM(H46:H47,H40:H43,H25:H37,H22:H22,H11:H19,H7:H8)</f>
        <v>0</v>
      </c>
    </row>
  </sheetData>
  <sheetProtection algorithmName="SHA-512" hashValue="MfptgtRMjpcWNjsmaJN6dna4AXl/00g/ywY+eymi9YFjVr2AkOmMJUNzRZeOwJXoIFL7pZG+nMjws4UUp9Whog==" saltValue="VBh5n0iFqnbbTlllf4Fhcg==" spinCount="100000" sheet="1" objects="1" scenarios="1"/>
  <sortState ref="B58:H79">
    <sortCondition ref="B58:B79"/>
  </sortState>
  <pageMargins left="0.7" right="0.7" top="0.75" bottom="0.75" header="0.3" footer="0.3"/>
  <pageSetup scale="79" fitToHeight="6" orientation="portrait" r:id="rId1"/>
  <ignoredErrors>
    <ignoredError sqref="B7:B8 B48 B45:B47 B9:B10 B20:B22 B44 B23:B24 B17:E17 B11:B16 B18:B19 B38:B39 B25:B34 B40:B43 B35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2014</vt:lpstr>
      <vt:lpstr>2013</vt:lpstr>
      <vt:lpstr>2012</vt:lpstr>
      <vt:lpstr>2011</vt:lpstr>
      <vt:lpstr>2010</vt:lpstr>
      <vt:lpstr>'2010'!Print_Area</vt:lpstr>
      <vt:lpstr>'2011'!Print_Area</vt:lpstr>
      <vt:lpstr>'2013'!Print_Area</vt:lpstr>
      <vt:lpstr>'2014'!Print_Area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Watson</dc:creator>
  <cp:lastModifiedBy>Jamie Watson</cp:lastModifiedBy>
  <cp:lastPrinted>2015-08-17T06:14:30Z</cp:lastPrinted>
  <dcterms:created xsi:type="dcterms:W3CDTF">2014-04-28T20:41:38Z</dcterms:created>
  <dcterms:modified xsi:type="dcterms:W3CDTF">2017-01-17T22:36:54Z</dcterms:modified>
</cp:coreProperties>
</file>